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'Бюджет'!$C$15:$H$16</definedName>
  </definedNames>
  <calcPr fullCalcOnLoad="1"/>
</workbook>
</file>

<file path=xl/sharedStrings.xml><?xml version="1.0" encoding="utf-8"?>
<sst xmlns="http://schemas.openxmlformats.org/spreadsheetml/2006/main" count="429" uniqueCount="218">
  <si>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</si>
  <si>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</si>
  <si>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</si>
  <si>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</si>
  <si>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</si>
  <si>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870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</si>
  <si>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</si>
  <si>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</si>
  <si>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</si>
  <si>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</si>
  <si>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</si>
  <si>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</si>
  <si>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</si>
  <si>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</si>
  <si>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</si>
  <si>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</si>
  <si>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</si>
  <si>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</si>
  <si>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</si>
  <si>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</si>
  <si>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Пенсионное обеспечение</t>
  </si>
  <si>
    <t>ФИЗИЧЕСКАЯ КУЛЬТУРА И СПОРТ</t>
  </si>
  <si>
    <t>Физическая культура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</si>
  <si>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</si>
  <si>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</si>
  <si>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КВСР</t>
  </si>
  <si>
    <t>СОЦИАЛЬНАЯ ПОЛИТИКА</t>
  </si>
  <si>
    <t>Мероприятия по поддержке развития муниципальной службы</t>
  </si>
  <si>
    <t>Обеспечение деятельности муниципальных служащих администрации муниципальных образований</t>
  </si>
  <si>
    <t>Обеспечение деятельности немуниципальных служащих администрации муниципальных образований</t>
  </si>
  <si>
    <t>Обеспечение деятельности Главы администрации муниципальных образований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</si>
  <si>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</si>
  <si>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Иные межбюджетные трансферты на исполнение полномочий поселений в жилищно-коммунальной сфере</t>
  </si>
  <si>
    <t>Иные межбюджетные трансферты на исполнение полномочий поселений контрольно-счетного органа муниципальных образований</t>
  </si>
  <si>
    <t>Иные межбюджетные трансферты на исполнение полномочий по кассовому обслуживанию бюджетов поселений</t>
  </si>
  <si>
    <t>Резервный фонд администрации муниципальных образований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</si>
  <si>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</si>
  <si>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Оценка недвижимости, признание прав и регулирование отношений по государственной и муниципальной собственности</t>
  </si>
  <si>
    <t>Иные обязательства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</si>
  <si>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</si>
  <si>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</si>
  <si>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</si>
  <si>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</si>
  <si>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</si>
  <si>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Мероприятия по содержанию автомобильных дорог</t>
  </si>
  <si>
    <t>Мероприятия по капитальному ремонту и ремонту автомобильных дорог</t>
  </si>
  <si>
    <t>Мероприятия по капитальному ремонту и ремонту дворовых территорий</t>
  </si>
  <si>
    <t>Капитальный ремонт и ремонт автомобильных дорог общего пользования местного значения Местный бюджет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</si>
  <si>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</si>
  <si>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</si>
  <si>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</si>
  <si>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Взнос на капитальный ремонт общего имущества многоквартирных домов региональному оператору</t>
  </si>
  <si>
    <t>Уличное освещение</t>
  </si>
  <si>
    <t>Мероприятия по охране окружающей среды</t>
  </si>
  <si>
    <t>Реализация мероприятий по борьбе с борщевиком Сосновского Местный бюджет</t>
  </si>
  <si>
    <t>Организация и проведение мероприятий для детей и молодежи</t>
  </si>
  <si>
    <t>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</si>
  <si>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</si>
  <si>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</si>
  <si>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Проведение культурно-досуговых мероприятий</t>
  </si>
  <si>
    <t>Пенсии за выслугу лет и доплаты к пенсиям лицам, замещавшим муниципальные должности</t>
  </si>
  <si>
    <t>Иные межбюджетные трансферты на исполнение полномочий поселений по внутреннему муниципальному финансовому контролю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</si>
  <si>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</si>
  <si>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Молодежная политика</t>
  </si>
  <si>
    <t>Проектирование, строительство и реконструкция сельских объектов. Местный бюджет</t>
  </si>
  <si>
    <t>2019 год Сумма (тыс.руб.)</t>
  </si>
  <si>
    <t>2020 год Сумма (тыс.руб.)</t>
  </si>
  <si>
    <t>Глава</t>
  </si>
  <si>
    <t>Наименование</t>
  </si>
  <si>
    <t>ЦСР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</si>
  <si>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</si>
  <si>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01</t>
  </si>
  <si>
    <t>20.0.01.42190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</si>
  <si>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</si>
  <si>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29.2.01.22010</t>
  </si>
  <si>
    <t>Обеспечение деятельности муниципальных служащих администрации муниципальных образований (Расходы на выплаты персоналу государственных (муниципальных) органов)</t>
  </si>
  <si>
    <t>Обеспечение деятельности муниципальных служащих администрации муниципальных образований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</si>
  <si>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администрации муниципальных образований (Уплата налогов, сборов и иных платежей)</t>
  </si>
  <si>
    <t>29.2.01.22020</t>
  </si>
  <si>
    <t>Обеспечение деятельности немуниципальных служащих администрации муниципальных образований (Расходы на выплаты персоналу государственных (муниципальных) органов)</t>
  </si>
  <si>
    <t>29.2.01.22040</t>
  </si>
  <si>
    <t>Обеспечение деятельности Главы администрации муниципальных образований (Расходы на выплаты персоналу государственных (муниципальных) органов)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</si>
  <si>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</si>
  <si>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</si>
  <si>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</si>
  <si>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</si>
  <si>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</si>
  <si>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</si>
  <si>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</si>
  <si>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</si>
  <si>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</si>
  <si>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</si>
  <si>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</si>
  <si>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</si>
  <si>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</si>
  <si>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</si>
  <si>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</si>
  <si>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29.3.01.42020</t>
  </si>
  <si>
    <t>Проведение выборов в представительные органы муниципального образования (Специальные расходы)</t>
  </si>
  <si>
    <t>29.3.01.42010</t>
  </si>
  <si>
    <t>Резервный фонд администрации муниципальных образований (Резервные средства)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</si>
  <si>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</si>
  <si>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</si>
  <si>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</si>
  <si>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</si>
  <si>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</si>
  <si>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</si>
  <si>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</si>
  <si>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</si>
  <si>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</si>
  <si>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</si>
  <si>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</si>
  <si>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</si>
  <si>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28.0.01.42260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</si>
  <si>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</si>
  <si>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28.0.02.42270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</si>
  <si>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</si>
  <si>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28.0.02.42290</t>
  </si>
  <si>
    <t>Мероприятия по капитальному ремонту и ремонту дворовых территорий (Иные закупки товаров, работ и услуг для обеспечения государственных (муниципальных) нужд)</t>
  </si>
  <si>
    <t>28.0.02.S0140</t>
  </si>
  <si>
    <t>Капитальный ремонт и ремонт автомобильных дорог общего пользования местного значения Местный бюджет (Иные закупки товаров, работ и услуг для обеспечения государственных (муниципальных) нужд)</t>
  </si>
  <si>
    <t>24.2.01.42430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</si>
  <si>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(Иные закупки товаров, работ и услуг для обеспечения государственных (муниципальных) нужд)</t>
  </si>
  <si>
    <t>24.2.01.S0780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</si>
  <si>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 (Бюджетные инвестиции)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</si>
  <si>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</si>
  <si>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</si>
  <si>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29.3.01.42350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</si>
  <si>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</si>
  <si>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поддержке малого и среднего предпринимательства</t>
  </si>
  <si>
    <t>29.3.01.42360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</si>
  <si>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</si>
  <si>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</si>
  <si>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</si>
  <si>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25.2.01.S0660</t>
  </si>
  <si>
    <t>Проектирование, строительство и реконструкция сельских объектов. Местный бюджет (Бюджетные инвестиции)</t>
  </si>
  <si>
    <t>26.0.01.42510</t>
  </si>
  <si>
    <t>Уличное освещение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</si>
  <si>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</si>
  <si>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26.0.01.42530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</si>
  <si>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</si>
  <si>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26.0.02.42540</t>
  </si>
  <si>
    <t>Мероприятия по охране окружающей среды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</si>
  <si>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</si>
  <si>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30.1.01.S4660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</si>
  <si>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 (Иные закупки товаров, работ и услуг для обеспечения государственных (муниципальных) нужд)</t>
  </si>
  <si>
    <t>30.2.01.S4310</t>
  </si>
  <si>
    <t>Реализация мероприятий по борьбе с борщевиком Сосновского Местный бюджет (Иные закупки товаров, работ и услуг для обеспечения государственных (муниципальных) нужд)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</si>
  <si>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</si>
  <si>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</si>
  <si>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23.1.01.22060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</si>
  <si>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</si>
  <si>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</si>
  <si>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Обеспечение деятельности муниципальных казенных учреждений (Уплата налогов, сборов и иных платежей)</t>
  </si>
  <si>
    <t>23.1.01.S0360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</si>
  <si>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</si>
  <si>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23.2.01.22060</t>
  </si>
  <si>
    <t>Обеспечение деятельности творческих коллективов муниципальных казенных учреждений (Расходы на выплаты персоналу казенных учреждений)</t>
  </si>
  <si>
    <t>23.2.01.S0360</t>
  </si>
  <si>
    <t>23.3.01.22060</t>
  </si>
  <si>
    <t>23.3.01.S0360</t>
  </si>
  <si>
    <t>23.1.01.42800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</si>
  <si>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</si>
  <si>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29.3.01.43010</t>
  </si>
  <si>
    <t>Пенсии за выслугу лет и доплаты к пенсиям лицам, замещавшим муниципальные должности (Публичные нормативные социальные выплаты гражданам)</t>
  </si>
  <si>
    <t>Социальное обеспечение населения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</si>
  <si>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</si>
  <si>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>24.5.01.L0200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</si>
  <si>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 (Социальные выплаты гражданам, кроме публичных нормативных социальных выплат)</t>
  </si>
  <si>
    <t>23.4.01.22060</t>
  </si>
  <si>
    <t>Организация и проведение спортивных мероприятий и спортивных соревнований</t>
  </si>
  <si>
    <t>23.4.01.42850</t>
  </si>
  <si>
    <t>Организация и проведение спортивных мероприятий и спортивных соревнований (Расходы на выплаты персоналу казенных учреждений)</t>
  </si>
  <si>
    <t>Всего</t>
  </si>
  <si>
    <t>ВР</t>
  </si>
  <si>
    <t>240</t>
  </si>
  <si>
    <t>120</t>
  </si>
  <si>
    <t>850</t>
  </si>
  <si>
    <t>880</t>
  </si>
  <si>
    <t>410</t>
  </si>
  <si>
    <t>110</t>
  </si>
  <si>
    <t>310</t>
  </si>
  <si>
    <t>320</t>
  </si>
  <si>
    <t xml:space="preserve">на 2019 год </t>
  </si>
  <si>
    <t xml:space="preserve">  Сумма, тыс.руб.</t>
  </si>
  <si>
    <t>01.00</t>
  </si>
  <si>
    <t>01.04</t>
  </si>
  <si>
    <t>01.06</t>
  </si>
  <si>
    <t>01.07</t>
  </si>
  <si>
    <t>01.11</t>
  </si>
  <si>
    <t>01.13</t>
  </si>
  <si>
    <t>02.00</t>
  </si>
  <si>
    <t>02.03</t>
  </si>
  <si>
    <t>03.00</t>
  </si>
  <si>
    <t>03.09</t>
  </si>
  <si>
    <t>03.10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</si>
  <si>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</si>
  <si>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</si>
  <si>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</si>
  <si>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04.00</t>
  </si>
  <si>
    <t>04.09</t>
  </si>
  <si>
    <t>04.12</t>
  </si>
  <si>
    <t>05.00</t>
  </si>
  <si>
    <t>05.01</t>
  </si>
  <si>
    <t>05.02</t>
  </si>
  <si>
    <t>05.03</t>
  </si>
  <si>
    <t>07.00</t>
  </si>
  <si>
    <t>07.07</t>
  </si>
  <si>
    <t>08.00</t>
  </si>
  <si>
    <t>08.01</t>
  </si>
  <si>
    <t>08.04</t>
  </si>
  <si>
    <t>10.00</t>
  </si>
  <si>
    <t>10.01</t>
  </si>
  <si>
    <t>10.03</t>
  </si>
  <si>
    <t>11.00</t>
  </si>
  <si>
    <t>11.01</t>
  </si>
  <si>
    <t>РЗПР</t>
  </si>
  <si>
    <t xml:space="preserve">Утверждено                                                                               Решение Совета депутатов                                                          МО Мичуринское сельское послеление                          МО Приозерский муниципальный район Ленинградской области                                                                                                от 19.12.2018 года №165                             Приложение №7 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</si>
</sst>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р_."/>
    <numFmt numFmtId="174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63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3" fontId="4" fillId="33" borderId="10" xfId="0" applyNumberFormat="1" applyFont="1" applyFill="1" applyBorder="1" applyAlignment="1" applyProtection="1">
      <alignment horizontal="right" vertical="center" wrapText="1"/>
      <protection/>
    </xf>
    <xf numFmtId="17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/>
    </xf>
    <xf numFmtId="172" fontId="6" fillId="33" borderId="0" xfId="0" applyNumberFormat="1" applyFont="1" applyFill="1" applyAlignment="1">
      <alignment horizontal="right" vertical="top"/>
    </xf>
    <xf numFmtId="0" fontId="5" fillId="33" borderId="0" xfId="0" applyFont="1" applyFill="1" applyAlignment="1">
      <alignment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17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174" fontId="3" fillId="0" borderId="14" xfId="0" applyNumberFormat="1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74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/>
    </xf>
    <xf numFmtId="0" fontId="7" fillId="33" borderId="0" xfId="0" applyNumberFormat="1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9" fillId="33" borderId="0" xfId="53" applyFont="1" applyFill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39"/>
  <sheetViews>
    <sheetView showGridLines="0" tabSelected="1" zoomScalePageLayoutView="0" workbookViewId="0" topLeftCell="B1">
      <selection activeCell="D1" sqref="D1:H1"/>
    </sheetView>
  </sheetViews>
  <sheetFormatPr defaultColWidth="9.140625" defaultRowHeight="12.75" customHeight="1" outlineLevelRow="7"/>
  <cols>
    <col min="1" max="2" width="7.57421875" style="3" customWidth="1"/>
    <col min="3" max="3" width="52.140625" style="3" customWidth="1"/>
    <col min="4" max="4" width="6.28125" style="3" customWidth="1"/>
    <col min="5" max="5" width="9.57421875" style="3" customWidth="1"/>
    <col min="6" max="6" width="6.7109375" style="3" customWidth="1"/>
    <col min="7" max="7" width="11.8515625" style="3" customWidth="1"/>
    <col min="8" max="8" width="10.421875" style="3" hidden="1" customWidth="1"/>
    <col min="9" max="9" width="8.8515625" style="3" hidden="1" customWidth="1"/>
    <col min="10" max="16384" width="9.140625" style="3" customWidth="1"/>
  </cols>
  <sheetData>
    <row r="1" spans="4:8" ht="107.25" customHeight="1">
      <c r="D1" s="41" t="s">
        <v>217</v>
      </c>
      <c r="E1" s="41"/>
      <c r="F1" s="41"/>
      <c r="G1" s="41"/>
      <c r="H1" s="41"/>
    </row>
    <row r="2" spans="3:7" ht="0.75" customHeight="1">
      <c r="C2" s="4"/>
      <c r="D2" s="5"/>
      <c r="E2" s="5"/>
      <c r="F2" s="5"/>
      <c r="G2" s="6"/>
    </row>
    <row r="3" spans="3:7" ht="12.75" customHeight="1" hidden="1">
      <c r="C3" s="7"/>
      <c r="D3" s="7"/>
      <c r="E3" s="7"/>
      <c r="F3" s="7"/>
      <c r="G3" s="7"/>
    </row>
    <row r="4" spans="3:7" ht="47.25" customHeight="1">
      <c r="C4" s="39" t="s">
        <v>23</v>
      </c>
      <c r="D4" s="39"/>
      <c r="E4" s="39"/>
      <c r="F4" s="39"/>
      <c r="G4" s="39"/>
    </row>
    <row r="5" spans="3:7" ht="18.75" customHeight="1">
      <c r="C5" s="40" t="s">
        <v>183</v>
      </c>
      <c r="D5" s="40"/>
      <c r="E5" s="40"/>
      <c r="F5" s="40"/>
      <c r="G5" s="40"/>
    </row>
    <row r="6" ht="12.75" customHeight="1" hidden="1"/>
    <row r="7" spans="3:10" ht="12" customHeight="1">
      <c r="C7" s="8"/>
      <c r="D7" s="8"/>
      <c r="E7" s="8"/>
      <c r="F7" s="8"/>
      <c r="G7" s="8"/>
      <c r="H7" s="8"/>
      <c r="I7" s="9"/>
      <c r="J7" s="9"/>
    </row>
    <row r="8" spans="1:9" ht="45.75" customHeight="1">
      <c r="A8" s="13" t="s">
        <v>25</v>
      </c>
      <c r="B8" s="16" t="s">
        <v>67</v>
      </c>
      <c r="C8" s="17" t="s">
        <v>68</v>
      </c>
      <c r="D8" s="18" t="s">
        <v>216</v>
      </c>
      <c r="E8" s="19" t="s">
        <v>69</v>
      </c>
      <c r="F8" s="19" t="s">
        <v>174</v>
      </c>
      <c r="G8" s="15" t="s">
        <v>184</v>
      </c>
      <c r="H8" s="15" t="s">
        <v>65</v>
      </c>
      <c r="I8" s="15" t="s">
        <v>66</v>
      </c>
    </row>
    <row r="9" spans="1:9" ht="42">
      <c r="A9" s="14"/>
      <c r="B9" s="16" t="s">
        <v>24</v>
      </c>
      <c r="C9" s="33" t="s">
        <v>70</v>
      </c>
      <c r="D9" s="20"/>
      <c r="E9" s="20"/>
      <c r="F9" s="20"/>
      <c r="G9" s="38">
        <v>18904.6</v>
      </c>
      <c r="H9" s="2">
        <f>H10+H29+H37+H39</f>
        <v>5277.099999999999</v>
      </c>
      <c r="I9" s="2">
        <f>I10+I29+I37+I39</f>
        <v>5279.599999999999</v>
      </c>
    </row>
    <row r="10" spans="1:9" ht="12.75" outlineLevel="1">
      <c r="A10" s="22"/>
      <c r="B10" s="25"/>
      <c r="C10" s="33" t="s">
        <v>0</v>
      </c>
      <c r="D10" s="20" t="s">
        <v>185</v>
      </c>
      <c r="E10" s="20"/>
      <c r="F10" s="20"/>
      <c r="G10" s="29">
        <v>6238.2</v>
      </c>
      <c r="H10" s="2">
        <f>H11+H13+H19+H22+H25+H27</f>
        <v>4303.099999999999</v>
      </c>
      <c r="I10" s="2">
        <f>I11+I13+I19+I22+I25+I27</f>
        <v>4304.599999999999</v>
      </c>
    </row>
    <row r="11" spans="1:9" ht="31.5" outlineLevel="3">
      <c r="A11" s="22"/>
      <c r="B11" s="26"/>
      <c r="C11" s="33" t="s">
        <v>1</v>
      </c>
      <c r="D11" s="20" t="s">
        <v>186</v>
      </c>
      <c r="E11" s="20"/>
      <c r="F11" s="20"/>
      <c r="G11" s="29">
        <v>4791.7</v>
      </c>
      <c r="H11" s="1">
        <f>H12</f>
        <v>31.5</v>
      </c>
      <c r="I11" s="1">
        <f>I12</f>
        <v>33</v>
      </c>
    </row>
    <row r="12" spans="1:9" ht="22.5" outlineLevel="4">
      <c r="A12" s="22"/>
      <c r="B12" s="26"/>
      <c r="C12" s="34" t="s">
        <v>27</v>
      </c>
      <c r="D12" s="21" t="s">
        <v>186</v>
      </c>
      <c r="E12" s="21" t="s">
        <v>72</v>
      </c>
      <c r="F12" s="21"/>
      <c r="G12" s="30">
        <v>50</v>
      </c>
      <c r="H12" s="1">
        <v>31.5</v>
      </c>
      <c r="I12" s="1">
        <v>33</v>
      </c>
    </row>
    <row r="13" spans="1:9" ht="33.75" outlineLevel="7">
      <c r="A13" s="22"/>
      <c r="B13" s="26"/>
      <c r="C13" s="35" t="s">
        <v>73</v>
      </c>
      <c r="D13" s="37" t="s">
        <v>186</v>
      </c>
      <c r="E13" s="37" t="s">
        <v>72</v>
      </c>
      <c r="F13" s="37" t="s">
        <v>175</v>
      </c>
      <c r="G13" s="30">
        <v>50</v>
      </c>
      <c r="H13" s="1">
        <f>H14+H15+H16+H17+H18</f>
        <v>3069.8999999999996</v>
      </c>
      <c r="I13" s="1">
        <f>I14+I15+I16+I17+I18</f>
        <v>3069.8999999999996</v>
      </c>
    </row>
    <row r="14" spans="1:9" ht="22.5" outlineLevel="3">
      <c r="A14" s="22"/>
      <c r="B14" s="26"/>
      <c r="C14" s="34" t="s">
        <v>28</v>
      </c>
      <c r="D14" s="21" t="s">
        <v>186</v>
      </c>
      <c r="E14" s="21" t="s">
        <v>74</v>
      </c>
      <c r="F14" s="21"/>
      <c r="G14" s="30">
        <v>3435.9</v>
      </c>
      <c r="H14" s="1">
        <v>1911.7</v>
      </c>
      <c r="I14" s="1">
        <v>1911.7</v>
      </c>
    </row>
    <row r="15" spans="1:9" ht="33.75" outlineLevel="4">
      <c r="A15" s="22"/>
      <c r="B15" s="26"/>
      <c r="C15" s="35" t="s">
        <v>75</v>
      </c>
      <c r="D15" s="37" t="s">
        <v>186</v>
      </c>
      <c r="E15" s="37" t="s">
        <v>74</v>
      </c>
      <c r="F15" s="37" t="s">
        <v>176</v>
      </c>
      <c r="G15" s="30">
        <v>2905.3</v>
      </c>
      <c r="H15" s="1">
        <v>507.5</v>
      </c>
      <c r="I15" s="1">
        <v>507.5</v>
      </c>
    </row>
    <row r="16" spans="1:9" ht="45" outlineLevel="5" collapsed="1">
      <c r="A16" s="22"/>
      <c r="B16" s="26"/>
      <c r="C16" s="35" t="s">
        <v>76</v>
      </c>
      <c r="D16" s="37" t="s">
        <v>186</v>
      </c>
      <c r="E16" s="37" t="s">
        <v>74</v>
      </c>
      <c r="F16" s="37" t="s">
        <v>175</v>
      </c>
      <c r="G16" s="30">
        <v>520</v>
      </c>
      <c r="H16" s="1">
        <f>695-45.3</f>
        <v>649.7</v>
      </c>
      <c r="I16" s="1">
        <f>695-45.3</f>
        <v>649.7</v>
      </c>
    </row>
    <row r="17" spans="1:9" ht="33.75" hidden="1" outlineLevel="7">
      <c r="A17" s="22"/>
      <c r="B17" s="26"/>
      <c r="C17" s="35" t="s">
        <v>77</v>
      </c>
      <c r="D17" s="37" t="s">
        <v>186</v>
      </c>
      <c r="E17" s="37" t="s">
        <v>74</v>
      </c>
      <c r="F17" s="37" t="s">
        <v>177</v>
      </c>
      <c r="G17" s="30">
        <v>10.6</v>
      </c>
      <c r="H17" s="1">
        <v>0</v>
      </c>
      <c r="I17" s="1">
        <v>0</v>
      </c>
    </row>
    <row r="18" spans="1:9" ht="22.5" outlineLevel="7">
      <c r="A18" s="22"/>
      <c r="B18" s="26"/>
      <c r="C18" s="34" t="s">
        <v>29</v>
      </c>
      <c r="D18" s="21" t="s">
        <v>186</v>
      </c>
      <c r="E18" s="21" t="s">
        <v>78</v>
      </c>
      <c r="F18" s="21"/>
      <c r="G18" s="30">
        <v>396.9</v>
      </c>
      <c r="H18" s="1">
        <v>1</v>
      </c>
      <c r="I18" s="1">
        <v>1</v>
      </c>
    </row>
    <row r="19" spans="1:9" ht="33.75" outlineLevel="7">
      <c r="A19" s="22"/>
      <c r="B19" s="26"/>
      <c r="C19" s="35" t="s">
        <v>79</v>
      </c>
      <c r="D19" s="37" t="s">
        <v>186</v>
      </c>
      <c r="E19" s="37" t="s">
        <v>78</v>
      </c>
      <c r="F19" s="37" t="s">
        <v>176</v>
      </c>
      <c r="G19" s="30">
        <v>396.9</v>
      </c>
      <c r="H19" s="1">
        <f>H20+H21</f>
        <v>367</v>
      </c>
      <c r="I19" s="1">
        <f>I20+I21</f>
        <v>367</v>
      </c>
    </row>
    <row r="20" spans="1:9" ht="22.5" outlineLevel="5">
      <c r="A20" s="22"/>
      <c r="B20" s="26"/>
      <c r="C20" s="34" t="s">
        <v>30</v>
      </c>
      <c r="D20" s="21" t="s">
        <v>186</v>
      </c>
      <c r="E20" s="21" t="s">
        <v>80</v>
      </c>
      <c r="F20" s="21"/>
      <c r="G20" s="30">
        <v>881.2</v>
      </c>
      <c r="H20" s="1">
        <v>281.9</v>
      </c>
      <c r="I20" s="1">
        <v>281.9</v>
      </c>
    </row>
    <row r="21" spans="1:9" ht="33.75" outlineLevel="7">
      <c r="A21" s="22"/>
      <c r="B21" s="26"/>
      <c r="C21" s="35" t="s">
        <v>81</v>
      </c>
      <c r="D21" s="37" t="s">
        <v>186</v>
      </c>
      <c r="E21" s="37" t="s">
        <v>80</v>
      </c>
      <c r="F21" s="37" t="s">
        <v>176</v>
      </c>
      <c r="G21" s="30">
        <v>881.2</v>
      </c>
      <c r="H21" s="1">
        <v>85.1</v>
      </c>
      <c r="I21" s="1">
        <v>85.1</v>
      </c>
    </row>
    <row r="22" spans="1:9" ht="45" outlineLevel="5">
      <c r="A22" s="22"/>
      <c r="B22" s="26"/>
      <c r="C22" s="34" t="s">
        <v>31</v>
      </c>
      <c r="D22" s="21" t="s">
        <v>186</v>
      </c>
      <c r="E22" s="21" t="s">
        <v>82</v>
      </c>
      <c r="F22" s="21"/>
      <c r="G22" s="30">
        <v>1.8</v>
      </c>
      <c r="H22" s="12">
        <f>H23+H24</f>
        <v>811.2</v>
      </c>
      <c r="I22" s="12">
        <f>I23+I24</f>
        <v>811.2</v>
      </c>
    </row>
    <row r="23" spans="1:9" ht="45" outlineLevel="7">
      <c r="A23" s="22"/>
      <c r="B23" s="26"/>
      <c r="C23" s="35" t="s">
        <v>83</v>
      </c>
      <c r="D23" s="37" t="s">
        <v>186</v>
      </c>
      <c r="E23" s="37" t="s">
        <v>82</v>
      </c>
      <c r="F23" s="37" t="s">
        <v>2</v>
      </c>
      <c r="G23" s="30">
        <v>1.8</v>
      </c>
      <c r="H23" s="1">
        <v>623</v>
      </c>
      <c r="I23" s="1">
        <v>623</v>
      </c>
    </row>
    <row r="24" spans="1:9" ht="33.75" outlineLevel="5">
      <c r="A24" s="22"/>
      <c r="B24" s="26"/>
      <c r="C24" s="34" t="s">
        <v>84</v>
      </c>
      <c r="D24" s="21" t="s">
        <v>186</v>
      </c>
      <c r="E24" s="21" t="s">
        <v>85</v>
      </c>
      <c r="F24" s="21"/>
      <c r="G24" s="30">
        <v>22.9</v>
      </c>
      <c r="H24" s="1">
        <v>188.2</v>
      </c>
      <c r="I24" s="1">
        <v>188.2</v>
      </c>
    </row>
    <row r="25" spans="1:9" ht="45" outlineLevel="7">
      <c r="A25" s="22"/>
      <c r="B25" s="26"/>
      <c r="C25" s="35" t="s">
        <v>86</v>
      </c>
      <c r="D25" s="37" t="s">
        <v>186</v>
      </c>
      <c r="E25" s="37" t="s">
        <v>85</v>
      </c>
      <c r="F25" s="37" t="s">
        <v>2</v>
      </c>
      <c r="G25" s="30">
        <v>22.9</v>
      </c>
      <c r="H25" s="1">
        <f>H26</f>
        <v>20.5</v>
      </c>
      <c r="I25" s="1">
        <f>I26</f>
        <v>20.5</v>
      </c>
    </row>
    <row r="26" spans="1:9" ht="22.5" outlineLevel="5">
      <c r="A26" s="22"/>
      <c r="B26" s="26"/>
      <c r="C26" s="34" t="s">
        <v>32</v>
      </c>
      <c r="D26" s="21" t="s">
        <v>186</v>
      </c>
      <c r="E26" s="21" t="s">
        <v>87</v>
      </c>
      <c r="F26" s="21"/>
      <c r="G26" s="30">
        <v>3</v>
      </c>
      <c r="H26" s="1">
        <v>20.5</v>
      </c>
      <c r="I26" s="1">
        <v>20.5</v>
      </c>
    </row>
    <row r="27" spans="1:9" ht="33.75" outlineLevel="7">
      <c r="A27" s="22"/>
      <c r="B27" s="26"/>
      <c r="C27" s="35" t="s">
        <v>88</v>
      </c>
      <c r="D27" s="37" t="s">
        <v>186</v>
      </c>
      <c r="E27" s="37" t="s">
        <v>87</v>
      </c>
      <c r="F27" s="37" t="s">
        <v>2</v>
      </c>
      <c r="G27" s="30">
        <v>3</v>
      </c>
      <c r="H27" s="1">
        <f>H28</f>
        <v>3</v>
      </c>
      <c r="I27" s="1">
        <f>I28</f>
        <v>3</v>
      </c>
    </row>
    <row r="28" spans="1:9" ht="31.5" outlineLevel="5">
      <c r="A28" s="22"/>
      <c r="B28" s="26"/>
      <c r="C28" s="33" t="s">
        <v>3</v>
      </c>
      <c r="D28" s="20" t="s">
        <v>187</v>
      </c>
      <c r="E28" s="20"/>
      <c r="F28" s="20"/>
      <c r="G28" s="29">
        <v>361.6</v>
      </c>
      <c r="H28" s="1">
        <v>3</v>
      </c>
      <c r="I28" s="1">
        <v>3</v>
      </c>
    </row>
    <row r="29" spans="1:9" ht="22.5" outlineLevel="7">
      <c r="A29" s="22"/>
      <c r="B29" s="26"/>
      <c r="C29" s="34" t="s">
        <v>33</v>
      </c>
      <c r="D29" s="21" t="s">
        <v>187</v>
      </c>
      <c r="E29" s="21" t="s">
        <v>89</v>
      </c>
      <c r="F29" s="21"/>
      <c r="G29" s="30">
        <v>22.4</v>
      </c>
      <c r="H29" s="2">
        <f>H30+H32+H34</f>
        <v>351</v>
      </c>
      <c r="I29" s="2">
        <f>I30+I32+I34</f>
        <v>351</v>
      </c>
    </row>
    <row r="30" spans="1:9" ht="33.75" outlineLevel="1">
      <c r="A30" s="22"/>
      <c r="B30" s="26"/>
      <c r="C30" s="35" t="s">
        <v>90</v>
      </c>
      <c r="D30" s="37" t="s">
        <v>187</v>
      </c>
      <c r="E30" s="37" t="s">
        <v>89</v>
      </c>
      <c r="F30" s="37" t="s">
        <v>2</v>
      </c>
      <c r="G30" s="30">
        <v>22.4</v>
      </c>
      <c r="H30" s="1">
        <f>H31</f>
        <v>21.5</v>
      </c>
      <c r="I30" s="1">
        <f>I31</f>
        <v>21.5</v>
      </c>
    </row>
    <row r="31" spans="1:9" ht="22.5" outlineLevel="3">
      <c r="A31" s="22"/>
      <c r="B31" s="26"/>
      <c r="C31" s="34" t="s">
        <v>34</v>
      </c>
      <c r="D31" s="21" t="s">
        <v>187</v>
      </c>
      <c r="E31" s="21" t="s">
        <v>91</v>
      </c>
      <c r="F31" s="21"/>
      <c r="G31" s="30">
        <v>296.9</v>
      </c>
      <c r="H31" s="1">
        <v>21.5</v>
      </c>
      <c r="I31" s="1">
        <v>21.5</v>
      </c>
    </row>
    <row r="32" spans="1:9" ht="33.75" outlineLevel="4">
      <c r="A32" s="22"/>
      <c r="B32" s="26"/>
      <c r="C32" s="35" t="s">
        <v>92</v>
      </c>
      <c r="D32" s="37" t="s">
        <v>187</v>
      </c>
      <c r="E32" s="37" t="s">
        <v>91</v>
      </c>
      <c r="F32" s="37" t="s">
        <v>2</v>
      </c>
      <c r="G32" s="30">
        <v>296.9</v>
      </c>
      <c r="H32" s="1">
        <f>H33</f>
        <v>294.5</v>
      </c>
      <c r="I32" s="1">
        <f>I33</f>
        <v>294.5</v>
      </c>
    </row>
    <row r="33" spans="1:9" ht="22.5" outlineLevel="5">
      <c r="A33" s="22"/>
      <c r="B33" s="26"/>
      <c r="C33" s="34" t="s">
        <v>61</v>
      </c>
      <c r="D33" s="21" t="s">
        <v>187</v>
      </c>
      <c r="E33" s="21" t="s">
        <v>93</v>
      </c>
      <c r="F33" s="21"/>
      <c r="G33" s="30">
        <v>42.3</v>
      </c>
      <c r="H33" s="1">
        <v>294.5</v>
      </c>
      <c r="I33" s="1">
        <v>294.5</v>
      </c>
    </row>
    <row r="34" spans="1:9" ht="33.75" outlineLevel="7">
      <c r="A34" s="22"/>
      <c r="B34" s="26"/>
      <c r="C34" s="35" t="s">
        <v>94</v>
      </c>
      <c r="D34" s="37" t="s">
        <v>187</v>
      </c>
      <c r="E34" s="37" t="s">
        <v>93</v>
      </c>
      <c r="F34" s="37" t="s">
        <v>2</v>
      </c>
      <c r="G34" s="30">
        <v>42.3</v>
      </c>
      <c r="H34" s="1">
        <f>H35</f>
        <v>35</v>
      </c>
      <c r="I34" s="1">
        <f>I35</f>
        <v>35</v>
      </c>
    </row>
    <row r="35" spans="1:9" ht="12.75" outlineLevel="5">
      <c r="A35" s="22"/>
      <c r="B35" s="26"/>
      <c r="C35" s="33" t="s">
        <v>95</v>
      </c>
      <c r="D35" s="20" t="s">
        <v>188</v>
      </c>
      <c r="E35" s="20"/>
      <c r="F35" s="20"/>
      <c r="G35" s="29">
        <v>128.2</v>
      </c>
      <c r="H35" s="1">
        <v>35</v>
      </c>
      <c r="I35" s="1">
        <v>35</v>
      </c>
    </row>
    <row r="36" spans="1:9" ht="22.5" outlineLevel="7">
      <c r="A36" s="22"/>
      <c r="B36" s="26"/>
      <c r="C36" s="34" t="s">
        <v>96</v>
      </c>
      <c r="D36" s="21" t="s">
        <v>188</v>
      </c>
      <c r="E36" s="21" t="s">
        <v>97</v>
      </c>
      <c r="F36" s="21"/>
      <c r="G36" s="30">
        <v>128.2</v>
      </c>
      <c r="H36" s="2">
        <f>H37</f>
        <v>30</v>
      </c>
      <c r="I36" s="2">
        <f>I37</f>
        <v>30</v>
      </c>
    </row>
    <row r="37" spans="1:9" ht="22.5" outlineLevel="1">
      <c r="A37" s="22"/>
      <c r="B37" s="26"/>
      <c r="C37" s="35" t="s">
        <v>98</v>
      </c>
      <c r="D37" s="37" t="s">
        <v>188</v>
      </c>
      <c r="E37" s="37" t="s">
        <v>97</v>
      </c>
      <c r="F37" s="37" t="s">
        <v>178</v>
      </c>
      <c r="G37" s="30">
        <v>128.2</v>
      </c>
      <c r="H37" s="2">
        <f>H38</f>
        <v>30</v>
      </c>
      <c r="I37" s="2">
        <f>I38</f>
        <v>30</v>
      </c>
    </row>
    <row r="38" spans="1:9" ht="12.75" outlineLevel="3">
      <c r="A38" s="23"/>
      <c r="B38" s="27"/>
      <c r="C38" s="33" t="s">
        <v>4</v>
      </c>
      <c r="D38" s="20" t="s">
        <v>189</v>
      </c>
      <c r="E38" s="20"/>
      <c r="F38" s="20"/>
      <c r="G38" s="29">
        <v>30</v>
      </c>
      <c r="H38" s="1">
        <v>30</v>
      </c>
      <c r="I38" s="1">
        <v>30</v>
      </c>
    </row>
    <row r="39" spans="1:9" ht="22.5" outlineLevel="4">
      <c r="A39" s="22"/>
      <c r="B39" s="26"/>
      <c r="C39" s="34" t="s">
        <v>35</v>
      </c>
      <c r="D39" s="21" t="s">
        <v>189</v>
      </c>
      <c r="E39" s="21" t="s">
        <v>99</v>
      </c>
      <c r="F39" s="21"/>
      <c r="G39" s="30">
        <v>30</v>
      </c>
      <c r="H39" s="2">
        <f>H40+H44+H48+H46</f>
        <v>593</v>
      </c>
      <c r="I39" s="2">
        <f>I40+I44+I48+I46</f>
        <v>594</v>
      </c>
    </row>
    <row r="40" spans="1:9" ht="22.5" outlineLevel="5">
      <c r="A40" s="22"/>
      <c r="B40" s="26"/>
      <c r="C40" s="35" t="s">
        <v>100</v>
      </c>
      <c r="D40" s="37" t="s">
        <v>189</v>
      </c>
      <c r="E40" s="37" t="s">
        <v>99</v>
      </c>
      <c r="F40" s="37" t="s">
        <v>5</v>
      </c>
      <c r="G40" s="30">
        <v>30</v>
      </c>
      <c r="H40" s="1">
        <f>H41+H42+H43</f>
        <v>468</v>
      </c>
      <c r="I40" s="1">
        <f>I41+I42+I43</f>
        <v>468</v>
      </c>
    </row>
    <row r="41" spans="1:9" ht="12.75" outlineLevel="7">
      <c r="A41" s="22"/>
      <c r="B41" s="26"/>
      <c r="C41" s="33" t="s">
        <v>6</v>
      </c>
      <c r="D41" s="20" t="s">
        <v>190</v>
      </c>
      <c r="E41" s="20"/>
      <c r="F41" s="20"/>
      <c r="G41" s="29">
        <v>926.7</v>
      </c>
      <c r="H41" s="1">
        <v>332.8</v>
      </c>
      <c r="I41" s="1">
        <v>332.8</v>
      </c>
    </row>
    <row r="42" spans="1:9" ht="22.5" outlineLevel="1">
      <c r="A42" s="22"/>
      <c r="B42" s="26"/>
      <c r="C42" s="34" t="s">
        <v>36</v>
      </c>
      <c r="D42" s="21" t="s">
        <v>190</v>
      </c>
      <c r="E42" s="21" t="s">
        <v>101</v>
      </c>
      <c r="F42" s="21"/>
      <c r="G42" s="30">
        <v>512.2</v>
      </c>
      <c r="H42" s="1">
        <v>100</v>
      </c>
      <c r="I42" s="1">
        <v>100</v>
      </c>
    </row>
    <row r="43" spans="1:9" ht="45" outlineLevel="3">
      <c r="A43" s="22"/>
      <c r="B43" s="26"/>
      <c r="C43" s="35" t="s">
        <v>102</v>
      </c>
      <c r="D43" s="37" t="s">
        <v>190</v>
      </c>
      <c r="E43" s="37" t="s">
        <v>101</v>
      </c>
      <c r="F43" s="37" t="s">
        <v>175</v>
      </c>
      <c r="G43" s="30">
        <v>465.7</v>
      </c>
      <c r="H43" s="1">
        <v>35.2</v>
      </c>
      <c r="I43" s="1">
        <v>35.2</v>
      </c>
    </row>
    <row r="44" spans="1:9" ht="22.5" outlineLevel="4">
      <c r="A44" s="22"/>
      <c r="B44" s="26"/>
      <c r="C44" s="34" t="s">
        <v>37</v>
      </c>
      <c r="D44" s="21" t="s">
        <v>190</v>
      </c>
      <c r="E44" s="21" t="s">
        <v>103</v>
      </c>
      <c r="F44" s="21"/>
      <c r="G44" s="30">
        <v>46.5</v>
      </c>
      <c r="H44" s="1">
        <f>H45</f>
        <v>60</v>
      </c>
      <c r="I44" s="1">
        <f>I45</f>
        <v>60</v>
      </c>
    </row>
    <row r="45" spans="1:9" ht="45" outlineLevel="5">
      <c r="A45" s="22"/>
      <c r="B45" s="26"/>
      <c r="C45" s="35" t="s">
        <v>104</v>
      </c>
      <c r="D45" s="37" t="s">
        <v>190</v>
      </c>
      <c r="E45" s="37" t="s">
        <v>103</v>
      </c>
      <c r="F45" s="37" t="s">
        <v>175</v>
      </c>
      <c r="G45" s="30">
        <v>380</v>
      </c>
      <c r="H45" s="1">
        <v>60</v>
      </c>
      <c r="I45" s="1">
        <v>60</v>
      </c>
    </row>
    <row r="46" spans="1:9" ht="22.5" outlineLevel="5">
      <c r="A46" s="22"/>
      <c r="B46" s="26"/>
      <c r="C46" s="34" t="s">
        <v>38</v>
      </c>
      <c r="D46" s="21" t="s">
        <v>190</v>
      </c>
      <c r="E46" s="21" t="s">
        <v>105</v>
      </c>
      <c r="F46" s="21"/>
      <c r="G46" s="30">
        <v>380</v>
      </c>
      <c r="H46" s="1">
        <v>60</v>
      </c>
      <c r="I46" s="1">
        <v>60</v>
      </c>
    </row>
    <row r="47" spans="1:9" ht="22.5" outlineLevel="5">
      <c r="A47" s="22"/>
      <c r="B47" s="26"/>
      <c r="C47" s="35" t="s">
        <v>106</v>
      </c>
      <c r="D47" s="37" t="s">
        <v>190</v>
      </c>
      <c r="E47" s="37" t="s">
        <v>105</v>
      </c>
      <c r="F47" s="37" t="s">
        <v>175</v>
      </c>
      <c r="G47" s="30">
        <v>34.5</v>
      </c>
      <c r="H47" s="1">
        <v>60</v>
      </c>
      <c r="I47" s="1">
        <v>60</v>
      </c>
    </row>
    <row r="48" spans="1:9" ht="22.5" outlineLevel="7">
      <c r="A48" s="22"/>
      <c r="B48" s="26"/>
      <c r="C48" s="35" t="s">
        <v>107</v>
      </c>
      <c r="D48" s="37" t="s">
        <v>190</v>
      </c>
      <c r="E48" s="37" t="s">
        <v>105</v>
      </c>
      <c r="F48" s="37" t="s">
        <v>177</v>
      </c>
      <c r="G48" s="30">
        <v>30</v>
      </c>
      <c r="H48" s="1">
        <f>H49</f>
        <v>5</v>
      </c>
      <c r="I48" s="1">
        <f>I49</f>
        <v>6</v>
      </c>
    </row>
    <row r="49" spans="1:9" ht="12.75" outlineLevel="7">
      <c r="A49" s="22"/>
      <c r="B49" s="26"/>
      <c r="C49" s="33" t="s">
        <v>7</v>
      </c>
      <c r="D49" s="20" t="s">
        <v>191</v>
      </c>
      <c r="E49" s="20"/>
      <c r="F49" s="20"/>
      <c r="G49" s="30">
        <v>4.5</v>
      </c>
      <c r="H49" s="1">
        <v>5</v>
      </c>
      <c r="I49" s="1">
        <v>6</v>
      </c>
    </row>
    <row r="50" spans="1:9" s="10" customFormat="1" ht="12.75" outlineLevel="4">
      <c r="A50" s="23"/>
      <c r="B50" s="27"/>
      <c r="C50" s="33" t="s">
        <v>8</v>
      </c>
      <c r="D50" s="20" t="s">
        <v>192</v>
      </c>
      <c r="E50" s="20"/>
      <c r="F50" s="20"/>
      <c r="G50" s="29">
        <v>138.5</v>
      </c>
      <c r="H50" s="2">
        <f>H51</f>
        <v>125.4</v>
      </c>
      <c r="I50" s="2">
        <f>I51</f>
        <v>0</v>
      </c>
    </row>
    <row r="51" spans="1:9" ht="22.5" outlineLevel="5">
      <c r="A51" s="22"/>
      <c r="B51" s="26"/>
      <c r="C51" s="34" t="s">
        <v>39</v>
      </c>
      <c r="D51" s="21" t="s">
        <v>192</v>
      </c>
      <c r="E51" s="21" t="s">
        <v>108</v>
      </c>
      <c r="F51" s="21"/>
      <c r="G51" s="29">
        <v>138.5</v>
      </c>
      <c r="H51" s="2">
        <f>H52</f>
        <v>125.4</v>
      </c>
      <c r="I51" s="2">
        <f>I52</f>
        <v>0</v>
      </c>
    </row>
    <row r="52" spans="1:9" ht="33.75" outlineLevel="7">
      <c r="A52" s="22"/>
      <c r="B52" s="26"/>
      <c r="C52" s="35" t="s">
        <v>109</v>
      </c>
      <c r="D52" s="37" t="s">
        <v>192</v>
      </c>
      <c r="E52" s="37" t="s">
        <v>108</v>
      </c>
      <c r="F52" s="37" t="s">
        <v>176</v>
      </c>
      <c r="G52" s="30">
        <v>138.5</v>
      </c>
      <c r="H52" s="1">
        <f>H53+H54+H55</f>
        <v>125.4</v>
      </c>
      <c r="I52" s="1">
        <f>I53+I54+I55</f>
        <v>0</v>
      </c>
    </row>
    <row r="53" spans="1:9" ht="45" outlineLevel="5">
      <c r="A53" s="22"/>
      <c r="B53" s="26"/>
      <c r="C53" s="35" t="s">
        <v>110</v>
      </c>
      <c r="D53" s="37" t="s">
        <v>192</v>
      </c>
      <c r="E53" s="37" t="s">
        <v>108</v>
      </c>
      <c r="F53" s="37" t="s">
        <v>175</v>
      </c>
      <c r="G53" s="30">
        <v>133.5</v>
      </c>
      <c r="H53" s="1">
        <v>75.4</v>
      </c>
      <c r="I53" s="1">
        <v>0</v>
      </c>
    </row>
    <row r="54" spans="1:9" ht="21" outlineLevel="7">
      <c r="A54" s="22"/>
      <c r="B54" s="26"/>
      <c r="C54" s="33" t="s">
        <v>40</v>
      </c>
      <c r="D54" s="20" t="s">
        <v>193</v>
      </c>
      <c r="E54" s="20"/>
      <c r="F54" s="20"/>
      <c r="G54" s="30">
        <v>5</v>
      </c>
      <c r="H54" s="1">
        <v>45</v>
      </c>
      <c r="I54" s="1">
        <v>0</v>
      </c>
    </row>
    <row r="55" spans="1:9" s="10" customFormat="1" ht="21" outlineLevel="7">
      <c r="A55" s="23"/>
      <c r="B55" s="27"/>
      <c r="C55" s="33" t="s">
        <v>41</v>
      </c>
      <c r="D55" s="20" t="s">
        <v>194</v>
      </c>
      <c r="E55" s="20"/>
      <c r="F55" s="20"/>
      <c r="G55" s="29">
        <v>270</v>
      </c>
      <c r="H55" s="1">
        <v>5</v>
      </c>
      <c r="I55" s="1">
        <v>0</v>
      </c>
    </row>
    <row r="56" spans="1:9" s="10" customFormat="1" ht="22.5">
      <c r="A56" s="23"/>
      <c r="B56" s="27"/>
      <c r="C56" s="34" t="s">
        <v>42</v>
      </c>
      <c r="D56" s="21" t="s">
        <v>194</v>
      </c>
      <c r="E56" s="21" t="s">
        <v>111</v>
      </c>
      <c r="F56" s="21"/>
      <c r="G56" s="29">
        <v>250</v>
      </c>
      <c r="H56" s="2">
        <f>H57+H60</f>
        <v>40</v>
      </c>
      <c r="I56" s="2">
        <f>I57+I60</f>
        <v>40</v>
      </c>
    </row>
    <row r="57" spans="1:9" s="11" customFormat="1" ht="45" outlineLevel="1">
      <c r="A57" s="22"/>
      <c r="B57" s="26"/>
      <c r="C57" s="35" t="s">
        <v>112</v>
      </c>
      <c r="D57" s="37" t="s">
        <v>194</v>
      </c>
      <c r="E57" s="37" t="s">
        <v>111</v>
      </c>
      <c r="F57" s="37" t="s">
        <v>175</v>
      </c>
      <c r="G57" s="30">
        <v>250</v>
      </c>
      <c r="H57" s="2">
        <f>H58</f>
        <v>20</v>
      </c>
      <c r="I57" s="2">
        <f>I58</f>
        <v>20</v>
      </c>
    </row>
    <row r="58" spans="1:9" ht="12.75" outlineLevel="3">
      <c r="A58" s="22"/>
      <c r="B58" s="26"/>
      <c r="C58" s="33" t="s">
        <v>43</v>
      </c>
      <c r="D58" s="20" t="s">
        <v>195</v>
      </c>
      <c r="E58" s="20"/>
      <c r="F58" s="20"/>
      <c r="G58" s="30">
        <v>250</v>
      </c>
      <c r="H58" s="1">
        <f>H59</f>
        <v>20</v>
      </c>
      <c r="I58" s="1">
        <f>I59</f>
        <v>20</v>
      </c>
    </row>
    <row r="59" spans="1:9" s="10" customFormat="1" ht="22.5" outlineLevel="4">
      <c r="A59" s="23"/>
      <c r="B59" s="27"/>
      <c r="C59" s="34" t="s">
        <v>196</v>
      </c>
      <c r="D59" s="21" t="s">
        <v>195</v>
      </c>
      <c r="E59" s="21" t="s">
        <v>197</v>
      </c>
      <c r="F59" s="21"/>
      <c r="G59" s="29">
        <v>20</v>
      </c>
      <c r="H59" s="1">
        <v>20</v>
      </c>
      <c r="I59" s="1">
        <v>20</v>
      </c>
    </row>
    <row r="60" spans="1:9" s="11" customFormat="1" ht="33.75" outlineLevel="5">
      <c r="A60" s="22"/>
      <c r="B60" s="26"/>
      <c r="C60" s="35" t="s">
        <v>198</v>
      </c>
      <c r="D60" s="37" t="s">
        <v>195</v>
      </c>
      <c r="E60" s="37" t="s">
        <v>197</v>
      </c>
      <c r="F60" s="37" t="s">
        <v>175</v>
      </c>
      <c r="G60" s="30">
        <v>20</v>
      </c>
      <c r="H60" s="2">
        <f>H61</f>
        <v>20</v>
      </c>
      <c r="I60" s="2">
        <f>I61</f>
        <v>20</v>
      </c>
    </row>
    <row r="61" spans="1:9" s="11" customFormat="1" ht="12.75" outlineLevel="7">
      <c r="A61" s="22"/>
      <c r="B61" s="26"/>
      <c r="C61" s="33" t="s">
        <v>9</v>
      </c>
      <c r="D61" s="20" t="s">
        <v>199</v>
      </c>
      <c r="E61" s="20"/>
      <c r="F61" s="20"/>
      <c r="G61" s="30">
        <v>20</v>
      </c>
      <c r="H61" s="1">
        <f>H62</f>
        <v>20</v>
      </c>
      <c r="I61" s="1">
        <f>I62</f>
        <v>20</v>
      </c>
    </row>
    <row r="62" spans="1:9" s="10" customFormat="1" ht="12.75" outlineLevel="7">
      <c r="A62" s="23"/>
      <c r="B62" s="27"/>
      <c r="C62" s="33" t="s">
        <v>10</v>
      </c>
      <c r="D62" s="20" t="s">
        <v>200</v>
      </c>
      <c r="E62" s="20"/>
      <c r="F62" s="20"/>
      <c r="G62" s="29">
        <v>4801.4</v>
      </c>
      <c r="H62" s="1">
        <v>20</v>
      </c>
      <c r="I62" s="1">
        <v>20</v>
      </c>
    </row>
    <row r="63" spans="1:9" s="10" customFormat="1" ht="22.5">
      <c r="A63" s="23"/>
      <c r="B63" s="27"/>
      <c r="C63" s="34" t="s">
        <v>44</v>
      </c>
      <c r="D63" s="21" t="s">
        <v>200</v>
      </c>
      <c r="E63" s="21" t="s">
        <v>113</v>
      </c>
      <c r="F63" s="21"/>
      <c r="G63" s="29">
        <v>2691.4</v>
      </c>
      <c r="H63" s="2">
        <f>H64+H75</f>
        <v>3229.1</v>
      </c>
      <c r="I63" s="2">
        <f>I64+I75</f>
        <v>3291.8</v>
      </c>
    </row>
    <row r="64" spans="1:9" ht="33.75" outlineLevel="1">
      <c r="A64" s="22"/>
      <c r="B64" s="26"/>
      <c r="C64" s="35" t="s">
        <v>114</v>
      </c>
      <c r="D64" s="37" t="s">
        <v>200</v>
      </c>
      <c r="E64" s="37" t="s">
        <v>113</v>
      </c>
      <c r="F64" s="37" t="s">
        <v>175</v>
      </c>
      <c r="G64" s="30">
        <v>1200</v>
      </c>
      <c r="H64" s="2">
        <f>H65+H67+H69+H71+H73</f>
        <v>2026.3</v>
      </c>
      <c r="I64" s="2">
        <f>I65+I67+I69+I71+I73</f>
        <v>2076.3</v>
      </c>
    </row>
    <row r="65" spans="1:9" ht="22.5" outlineLevel="3">
      <c r="A65" s="22"/>
      <c r="B65" s="26"/>
      <c r="C65" s="34" t="s">
        <v>45</v>
      </c>
      <c r="D65" s="21" t="s">
        <v>200</v>
      </c>
      <c r="E65" s="21" t="s">
        <v>115</v>
      </c>
      <c r="F65" s="21"/>
      <c r="G65" s="30">
        <v>1200</v>
      </c>
      <c r="H65" s="1">
        <f>H66</f>
        <v>750</v>
      </c>
      <c r="I65" s="1">
        <f>I66</f>
        <v>800</v>
      </c>
    </row>
    <row r="66" spans="1:9" ht="33.75" outlineLevel="4">
      <c r="A66" s="22"/>
      <c r="B66" s="26"/>
      <c r="C66" s="35" t="s">
        <v>116</v>
      </c>
      <c r="D66" s="37" t="s">
        <v>200</v>
      </c>
      <c r="E66" s="37" t="s">
        <v>115</v>
      </c>
      <c r="F66" s="37" t="s">
        <v>175</v>
      </c>
      <c r="G66" s="30">
        <v>140</v>
      </c>
      <c r="H66" s="1">
        <v>750</v>
      </c>
      <c r="I66" s="1">
        <v>800</v>
      </c>
    </row>
    <row r="67" spans="1:9" ht="22.5" outlineLevel="5">
      <c r="A67" s="22"/>
      <c r="B67" s="26"/>
      <c r="C67" s="34" t="s">
        <v>46</v>
      </c>
      <c r="D67" s="21" t="s">
        <v>200</v>
      </c>
      <c r="E67" s="21" t="s">
        <v>117</v>
      </c>
      <c r="F67" s="21"/>
      <c r="G67" s="30">
        <v>140</v>
      </c>
      <c r="H67" s="1">
        <f>H68</f>
        <v>100</v>
      </c>
      <c r="I67" s="1">
        <f>I68</f>
        <v>100</v>
      </c>
    </row>
    <row r="68" spans="1:9" ht="33.75" outlineLevel="7">
      <c r="A68" s="22"/>
      <c r="B68" s="26"/>
      <c r="C68" s="35" t="s">
        <v>118</v>
      </c>
      <c r="D68" s="37" t="s">
        <v>200</v>
      </c>
      <c r="E68" s="37" t="s">
        <v>117</v>
      </c>
      <c r="F68" s="37" t="s">
        <v>175</v>
      </c>
      <c r="G68" s="30">
        <v>547.6</v>
      </c>
      <c r="H68" s="1">
        <v>100</v>
      </c>
      <c r="I68" s="1">
        <v>100</v>
      </c>
    </row>
    <row r="69" spans="1:9" ht="22.5" outlineLevel="1">
      <c r="A69" s="22"/>
      <c r="B69" s="26"/>
      <c r="C69" s="34" t="s">
        <v>47</v>
      </c>
      <c r="D69" s="21" t="s">
        <v>200</v>
      </c>
      <c r="E69" s="21" t="s">
        <v>119</v>
      </c>
      <c r="F69" s="21"/>
      <c r="G69" s="30">
        <v>547.6</v>
      </c>
      <c r="H69" s="1">
        <f>H70</f>
        <v>976.3</v>
      </c>
      <c r="I69" s="1">
        <f>I70</f>
        <v>976.3</v>
      </c>
    </row>
    <row r="70" spans="1:9" ht="45" outlineLevel="3">
      <c r="A70" s="22"/>
      <c r="B70" s="26"/>
      <c r="C70" s="35" t="s">
        <v>120</v>
      </c>
      <c r="D70" s="37" t="s">
        <v>200</v>
      </c>
      <c r="E70" s="37" t="s">
        <v>119</v>
      </c>
      <c r="F70" s="37" t="s">
        <v>175</v>
      </c>
      <c r="G70" s="30">
        <v>803.8</v>
      </c>
      <c r="H70" s="1">
        <v>976.3</v>
      </c>
      <c r="I70" s="1">
        <v>976.3</v>
      </c>
    </row>
    <row r="71" spans="1:9" ht="12.75" outlineLevel="4">
      <c r="A71" s="22"/>
      <c r="B71" s="26"/>
      <c r="C71" s="33" t="s">
        <v>11</v>
      </c>
      <c r="D71" s="20" t="s">
        <v>201</v>
      </c>
      <c r="E71" s="20"/>
      <c r="F71" s="20"/>
      <c r="G71" s="30">
        <v>803.8</v>
      </c>
      <c r="H71" s="1">
        <f>H72</f>
        <v>0</v>
      </c>
      <c r="I71" s="1">
        <f>I72</f>
        <v>0</v>
      </c>
    </row>
    <row r="72" spans="1:9" s="11" customFormat="1" ht="45" outlineLevel="5">
      <c r="A72" s="22"/>
      <c r="B72" s="26"/>
      <c r="C72" s="34" t="s">
        <v>62</v>
      </c>
      <c r="D72" s="21" t="s">
        <v>201</v>
      </c>
      <c r="E72" s="21" t="s">
        <v>121</v>
      </c>
      <c r="F72" s="21"/>
      <c r="G72" s="29">
        <v>2110</v>
      </c>
      <c r="H72" s="1">
        <v>0</v>
      </c>
      <c r="I72" s="1">
        <v>0</v>
      </c>
    </row>
    <row r="73" spans="1:9" ht="67.5" outlineLevel="7">
      <c r="A73" s="22"/>
      <c r="B73" s="26"/>
      <c r="C73" s="36" t="s">
        <v>122</v>
      </c>
      <c r="D73" s="37" t="s">
        <v>201</v>
      </c>
      <c r="E73" s="37" t="s">
        <v>121</v>
      </c>
      <c r="F73" s="37" t="s">
        <v>175</v>
      </c>
      <c r="G73" s="30">
        <v>300</v>
      </c>
      <c r="H73" s="1">
        <f>H74</f>
        <v>200</v>
      </c>
      <c r="I73" s="1">
        <f>I74</f>
        <v>200</v>
      </c>
    </row>
    <row r="74" spans="1:9" s="10" customFormat="1" ht="33.75">
      <c r="A74" s="23"/>
      <c r="B74" s="27"/>
      <c r="C74" s="34" t="s">
        <v>48</v>
      </c>
      <c r="D74" s="21" t="s">
        <v>201</v>
      </c>
      <c r="E74" s="21" t="s">
        <v>123</v>
      </c>
      <c r="F74" s="21"/>
      <c r="G74" s="30">
        <v>300</v>
      </c>
      <c r="H74" s="1">
        <v>200</v>
      </c>
      <c r="I74" s="1">
        <v>200</v>
      </c>
    </row>
    <row r="75" spans="1:9" ht="45" outlineLevel="1">
      <c r="A75" s="22"/>
      <c r="B75" s="26"/>
      <c r="C75" s="35" t="s">
        <v>124</v>
      </c>
      <c r="D75" s="37" t="s">
        <v>201</v>
      </c>
      <c r="E75" s="37" t="s">
        <v>123</v>
      </c>
      <c r="F75" s="37" t="s">
        <v>179</v>
      </c>
      <c r="G75" s="30">
        <v>1000</v>
      </c>
      <c r="H75" s="2">
        <f>H76+H78+H80+H82+H84+H86</f>
        <v>1202.8</v>
      </c>
      <c r="I75" s="2">
        <f>I76+I78+I80+I82+I84+I86</f>
        <v>1215.5</v>
      </c>
    </row>
    <row r="76" spans="1:9" ht="22.5" outlineLevel="3">
      <c r="A76" s="22"/>
      <c r="B76" s="26"/>
      <c r="C76" s="34" t="s">
        <v>49</v>
      </c>
      <c r="D76" s="21" t="s">
        <v>201</v>
      </c>
      <c r="E76" s="21" t="s">
        <v>125</v>
      </c>
      <c r="F76" s="21"/>
      <c r="G76" s="30">
        <v>1000</v>
      </c>
      <c r="H76" s="1">
        <f>H77</f>
        <v>122.8</v>
      </c>
      <c r="I76" s="1">
        <f>I77</f>
        <v>135.5</v>
      </c>
    </row>
    <row r="77" spans="1:9" ht="33.75" outlineLevel="4" collapsed="1">
      <c r="A77" s="22"/>
      <c r="B77" s="26"/>
      <c r="C77" s="35" t="s">
        <v>126</v>
      </c>
      <c r="D77" s="37" t="s">
        <v>201</v>
      </c>
      <c r="E77" s="37" t="s">
        <v>125</v>
      </c>
      <c r="F77" s="37" t="s">
        <v>175</v>
      </c>
      <c r="G77" s="30">
        <v>200</v>
      </c>
      <c r="H77" s="1">
        <v>122.8</v>
      </c>
      <c r="I77" s="1">
        <v>135.5</v>
      </c>
    </row>
    <row r="78" spans="1:9" ht="22.5" hidden="1" outlineLevel="7">
      <c r="A78" s="22"/>
      <c r="B78" s="26"/>
      <c r="C78" s="34" t="s">
        <v>50</v>
      </c>
      <c r="D78" s="21" t="s">
        <v>201</v>
      </c>
      <c r="E78" s="21" t="s">
        <v>127</v>
      </c>
      <c r="F78" s="21"/>
      <c r="G78" s="30">
        <v>200</v>
      </c>
      <c r="H78" s="1">
        <f>H79</f>
        <v>0</v>
      </c>
      <c r="I78" s="1">
        <f>I79</f>
        <v>0</v>
      </c>
    </row>
    <row r="79" spans="1:9" ht="33.75" hidden="1" outlineLevel="4">
      <c r="A79" s="22"/>
      <c r="B79" s="26"/>
      <c r="C79" s="35" t="s">
        <v>128</v>
      </c>
      <c r="D79" s="37" t="s">
        <v>201</v>
      </c>
      <c r="E79" s="37" t="s">
        <v>127</v>
      </c>
      <c r="F79" s="37" t="s">
        <v>175</v>
      </c>
      <c r="G79" s="30">
        <v>410</v>
      </c>
      <c r="H79" s="1">
        <v>0</v>
      </c>
      <c r="I79" s="1">
        <v>0</v>
      </c>
    </row>
    <row r="80" spans="1:9" ht="22.5" outlineLevel="7">
      <c r="A80" s="22"/>
      <c r="B80" s="26"/>
      <c r="C80" s="34" t="s">
        <v>129</v>
      </c>
      <c r="D80" s="21" t="s">
        <v>201</v>
      </c>
      <c r="E80" s="21" t="s">
        <v>130</v>
      </c>
      <c r="F80" s="21"/>
      <c r="G80" s="30">
        <v>410</v>
      </c>
      <c r="H80" s="1">
        <f>H81</f>
        <v>1000</v>
      </c>
      <c r="I80" s="1">
        <f>I81</f>
        <v>1000</v>
      </c>
    </row>
    <row r="81" spans="1:9" s="11" customFormat="1" ht="33.75" outlineLevel="4">
      <c r="A81" s="22"/>
      <c r="B81" s="26"/>
      <c r="C81" s="35" t="s">
        <v>131</v>
      </c>
      <c r="D81" s="37" t="s">
        <v>201</v>
      </c>
      <c r="E81" s="37" t="s">
        <v>130</v>
      </c>
      <c r="F81" s="37" t="s">
        <v>175</v>
      </c>
      <c r="G81" s="30">
        <v>200</v>
      </c>
      <c r="H81" s="1">
        <v>1000</v>
      </c>
      <c r="I81" s="1">
        <v>1000</v>
      </c>
    </row>
    <row r="82" spans="1:9" s="11" customFormat="1" ht="12.75" outlineLevel="7">
      <c r="A82" s="22"/>
      <c r="B82" s="26"/>
      <c r="C82" s="33" t="s">
        <v>12</v>
      </c>
      <c r="D82" s="20" t="s">
        <v>202</v>
      </c>
      <c r="E82" s="20"/>
      <c r="F82" s="20"/>
      <c r="G82" s="30">
        <v>200</v>
      </c>
      <c r="H82" s="1">
        <f>H83</f>
        <v>30</v>
      </c>
      <c r="I82" s="1">
        <f>I83</f>
        <v>30</v>
      </c>
    </row>
    <row r="83" spans="1:9" ht="12.75" outlineLevel="1">
      <c r="A83" s="22"/>
      <c r="B83" s="26"/>
      <c r="C83" s="33" t="s">
        <v>13</v>
      </c>
      <c r="D83" s="20" t="s">
        <v>203</v>
      </c>
      <c r="E83" s="20"/>
      <c r="F83" s="20"/>
      <c r="G83" s="29">
        <v>2807</v>
      </c>
      <c r="H83" s="1">
        <v>30</v>
      </c>
      <c r="I83" s="1">
        <v>30</v>
      </c>
    </row>
    <row r="84" spans="1:9" ht="22.5" outlineLevel="3">
      <c r="A84" s="22"/>
      <c r="B84" s="26"/>
      <c r="C84" s="34" t="s">
        <v>51</v>
      </c>
      <c r="D84" s="21" t="s">
        <v>203</v>
      </c>
      <c r="E84" s="21" t="s">
        <v>132</v>
      </c>
      <c r="F84" s="21"/>
      <c r="G84" s="29">
        <v>92</v>
      </c>
      <c r="H84" s="1">
        <f>H85</f>
        <v>30</v>
      </c>
      <c r="I84" s="1">
        <f>I85</f>
        <v>30</v>
      </c>
    </row>
    <row r="85" spans="1:9" s="10" customFormat="1" ht="33.75" outlineLevel="4">
      <c r="A85" s="23"/>
      <c r="B85" s="27"/>
      <c r="C85" s="35" t="s">
        <v>133</v>
      </c>
      <c r="D85" s="37" t="s">
        <v>203</v>
      </c>
      <c r="E85" s="37" t="s">
        <v>132</v>
      </c>
      <c r="F85" s="37" t="s">
        <v>177</v>
      </c>
      <c r="G85" s="30">
        <v>92</v>
      </c>
      <c r="H85" s="1">
        <v>30</v>
      </c>
      <c r="I85" s="1">
        <v>30</v>
      </c>
    </row>
    <row r="86" spans="1:9" s="10" customFormat="1" ht="12.75" outlineLevel="5">
      <c r="A86" s="23"/>
      <c r="B86" s="27"/>
      <c r="C86" s="33" t="s">
        <v>14</v>
      </c>
      <c r="D86" s="20" t="s">
        <v>204</v>
      </c>
      <c r="E86" s="20"/>
      <c r="F86" s="20"/>
      <c r="G86" s="30">
        <v>92</v>
      </c>
      <c r="H86" s="1">
        <f>H87</f>
        <v>20</v>
      </c>
      <c r="I86" s="1">
        <f>I87</f>
        <v>20</v>
      </c>
    </row>
    <row r="87" spans="1:9" s="10" customFormat="1" ht="27" customHeight="1" outlineLevel="5">
      <c r="A87" s="23"/>
      <c r="B87" s="27"/>
      <c r="C87" s="34" t="s">
        <v>64</v>
      </c>
      <c r="D87" s="21" t="s">
        <v>204</v>
      </c>
      <c r="E87" s="21" t="s">
        <v>134</v>
      </c>
      <c r="F87" s="21"/>
      <c r="G87" s="29">
        <v>250</v>
      </c>
      <c r="H87" s="1">
        <v>20</v>
      </c>
      <c r="I87" s="1">
        <v>20</v>
      </c>
    </row>
    <row r="88" spans="1:9" s="10" customFormat="1" ht="27.75" customHeight="1" outlineLevel="5">
      <c r="A88" s="23"/>
      <c r="B88" s="27"/>
      <c r="C88" s="35" t="s">
        <v>135</v>
      </c>
      <c r="D88" s="37" t="s">
        <v>204</v>
      </c>
      <c r="E88" s="37" t="s">
        <v>134</v>
      </c>
      <c r="F88" s="37" t="s">
        <v>179</v>
      </c>
      <c r="G88" s="30">
        <v>250</v>
      </c>
      <c r="H88" s="2">
        <f>H89+H98+H111</f>
        <v>3142.5</v>
      </c>
      <c r="I88" s="2">
        <f>I89+I98+I111</f>
        <v>3697.9</v>
      </c>
    </row>
    <row r="89" spans="1:9" ht="12.75" outlineLevel="7">
      <c r="A89" s="22"/>
      <c r="B89" s="26"/>
      <c r="C89" s="33" t="s">
        <v>15</v>
      </c>
      <c r="D89" s="20" t="s">
        <v>205</v>
      </c>
      <c r="E89" s="20"/>
      <c r="F89" s="20"/>
      <c r="G89" s="30">
        <v>250</v>
      </c>
      <c r="H89" s="2">
        <f>H90+H92+H96+H94</f>
        <v>155</v>
      </c>
      <c r="I89" s="2">
        <f>I90+I92+I96+I94</f>
        <v>360</v>
      </c>
    </row>
    <row r="90" spans="1:9" ht="22.5" hidden="1" outlineLevel="5">
      <c r="A90" s="22"/>
      <c r="B90" s="26"/>
      <c r="C90" s="34" t="s">
        <v>52</v>
      </c>
      <c r="D90" s="21" t="s">
        <v>205</v>
      </c>
      <c r="E90" s="21" t="s">
        <v>136</v>
      </c>
      <c r="F90" s="21"/>
      <c r="G90" s="29">
        <v>2465</v>
      </c>
      <c r="H90" s="1">
        <f>H91</f>
        <v>0</v>
      </c>
      <c r="I90" s="1">
        <f>I91</f>
        <v>0</v>
      </c>
    </row>
    <row r="91" spans="1:9" ht="22.5" hidden="1" outlineLevel="7">
      <c r="A91" s="22"/>
      <c r="B91" s="26"/>
      <c r="C91" s="35" t="s">
        <v>137</v>
      </c>
      <c r="D91" s="37" t="s">
        <v>205</v>
      </c>
      <c r="E91" s="37" t="s">
        <v>136</v>
      </c>
      <c r="F91" s="37" t="s">
        <v>175</v>
      </c>
      <c r="G91" s="30">
        <v>900</v>
      </c>
      <c r="H91" s="1">
        <v>0</v>
      </c>
      <c r="I91" s="1">
        <v>0</v>
      </c>
    </row>
    <row r="92" spans="1:9" ht="22.5" hidden="1">
      <c r="A92" s="22"/>
      <c r="B92" s="26"/>
      <c r="C92" s="34" t="s">
        <v>138</v>
      </c>
      <c r="D92" s="21" t="s">
        <v>205</v>
      </c>
      <c r="E92" s="21" t="s">
        <v>139</v>
      </c>
      <c r="F92" s="21"/>
      <c r="G92" s="30">
        <v>900</v>
      </c>
      <c r="H92" s="1">
        <f>H93</f>
        <v>0</v>
      </c>
      <c r="I92" s="1">
        <f>I93</f>
        <v>200</v>
      </c>
    </row>
    <row r="93" spans="1:9" ht="33.75" hidden="1" outlineLevel="1">
      <c r="A93" s="22"/>
      <c r="B93" s="26"/>
      <c r="C93" s="35" t="s">
        <v>140</v>
      </c>
      <c r="D93" s="37" t="s">
        <v>205</v>
      </c>
      <c r="E93" s="37" t="s">
        <v>139</v>
      </c>
      <c r="F93" s="37" t="s">
        <v>175</v>
      </c>
      <c r="G93" s="30">
        <v>1400</v>
      </c>
      <c r="H93" s="1">
        <v>0</v>
      </c>
      <c r="I93" s="1">
        <v>200</v>
      </c>
    </row>
    <row r="94" spans="1:9" ht="22.5" hidden="1" outlineLevel="3">
      <c r="A94" s="22"/>
      <c r="B94" s="26"/>
      <c r="C94" s="34" t="s">
        <v>53</v>
      </c>
      <c r="D94" s="21" t="s">
        <v>205</v>
      </c>
      <c r="E94" s="21" t="s">
        <v>141</v>
      </c>
      <c r="F94" s="21"/>
      <c r="G94" s="30">
        <v>1400</v>
      </c>
      <c r="H94" s="1">
        <f>H95</f>
        <v>0</v>
      </c>
      <c r="I94" s="1">
        <f>I95</f>
        <v>0</v>
      </c>
    </row>
    <row r="95" spans="1:9" ht="33.75" hidden="1" outlineLevel="4">
      <c r="A95" s="22"/>
      <c r="B95" s="26"/>
      <c r="C95" s="35" t="s">
        <v>142</v>
      </c>
      <c r="D95" s="37" t="s">
        <v>205</v>
      </c>
      <c r="E95" s="37" t="s">
        <v>141</v>
      </c>
      <c r="F95" s="37" t="s">
        <v>175</v>
      </c>
      <c r="G95" s="30">
        <v>60</v>
      </c>
      <c r="H95" s="1">
        <v>0</v>
      </c>
      <c r="I95" s="1">
        <v>0</v>
      </c>
    </row>
    <row r="96" spans="1:9" ht="56.25" outlineLevel="5">
      <c r="A96" s="22"/>
      <c r="B96" s="26"/>
      <c r="C96" s="34" t="s">
        <v>143</v>
      </c>
      <c r="D96" s="21" t="s">
        <v>205</v>
      </c>
      <c r="E96" s="21" t="s">
        <v>144</v>
      </c>
      <c r="F96" s="21"/>
      <c r="G96" s="30">
        <v>60</v>
      </c>
      <c r="H96" s="1">
        <f>H97</f>
        <v>155</v>
      </c>
      <c r="I96" s="1">
        <f>I97</f>
        <v>160</v>
      </c>
    </row>
    <row r="97" spans="1:9" ht="78.75" outlineLevel="7">
      <c r="A97" s="22"/>
      <c r="B97" s="26"/>
      <c r="C97" s="36" t="s">
        <v>145</v>
      </c>
      <c r="D97" s="37" t="s">
        <v>205</v>
      </c>
      <c r="E97" s="37" t="s">
        <v>144</v>
      </c>
      <c r="F97" s="37" t="s">
        <v>175</v>
      </c>
      <c r="G97" s="30">
        <v>55</v>
      </c>
      <c r="H97" s="1">
        <v>155</v>
      </c>
      <c r="I97" s="1">
        <v>160</v>
      </c>
    </row>
    <row r="98" spans="1:9" ht="21" customHeight="1" outlineLevel="7">
      <c r="A98" s="22"/>
      <c r="B98" s="26"/>
      <c r="C98" s="34" t="s">
        <v>54</v>
      </c>
      <c r="D98" s="21" t="s">
        <v>205</v>
      </c>
      <c r="E98" s="21" t="s">
        <v>146</v>
      </c>
      <c r="F98" s="21"/>
      <c r="G98" s="30">
        <v>55</v>
      </c>
      <c r="H98" s="2">
        <f>H99+H103+H107+H109+H105+H101</f>
        <v>600</v>
      </c>
      <c r="I98" s="2">
        <f>I99+I103+I107+I109+I105+I101</f>
        <v>805</v>
      </c>
    </row>
    <row r="99" spans="1:9" ht="33.75" outlineLevel="7">
      <c r="A99" s="22"/>
      <c r="B99" s="26"/>
      <c r="C99" s="35" t="s">
        <v>147</v>
      </c>
      <c r="D99" s="37" t="s">
        <v>205</v>
      </c>
      <c r="E99" s="37" t="s">
        <v>146</v>
      </c>
      <c r="F99" s="37" t="s">
        <v>175</v>
      </c>
      <c r="G99" s="30">
        <v>50</v>
      </c>
      <c r="H99" s="1">
        <f>H100</f>
        <v>250</v>
      </c>
      <c r="I99" s="1">
        <f>I100</f>
        <v>255</v>
      </c>
    </row>
    <row r="100" spans="1:9" s="11" customFormat="1" ht="12.75" outlineLevel="5">
      <c r="A100" s="22"/>
      <c r="B100" s="26"/>
      <c r="C100" s="33" t="s">
        <v>16</v>
      </c>
      <c r="D100" s="20" t="s">
        <v>206</v>
      </c>
      <c r="E100" s="20"/>
      <c r="F100" s="20"/>
      <c r="G100" s="30">
        <v>50</v>
      </c>
      <c r="H100" s="1">
        <v>250</v>
      </c>
      <c r="I100" s="1">
        <v>255</v>
      </c>
    </row>
    <row r="101" spans="1:9" s="11" customFormat="1" ht="12.75" hidden="1" outlineLevel="5">
      <c r="A101" s="22"/>
      <c r="B101" s="26"/>
      <c r="C101" s="33" t="s">
        <v>63</v>
      </c>
      <c r="D101" s="20" t="s">
        <v>207</v>
      </c>
      <c r="E101" s="20"/>
      <c r="F101" s="20"/>
      <c r="G101" s="29">
        <v>50</v>
      </c>
      <c r="H101" s="1">
        <f>H102</f>
        <v>0</v>
      </c>
      <c r="I101" s="1">
        <f>I102</f>
        <v>0</v>
      </c>
    </row>
    <row r="102" spans="1:9" s="11" customFormat="1" ht="27.75" customHeight="1" hidden="1" outlineLevel="5">
      <c r="A102" s="22"/>
      <c r="B102" s="26"/>
      <c r="C102" s="34" t="s">
        <v>55</v>
      </c>
      <c r="D102" s="21" t="s">
        <v>207</v>
      </c>
      <c r="E102" s="21" t="s">
        <v>148</v>
      </c>
      <c r="F102" s="21"/>
      <c r="G102" s="29">
        <v>50</v>
      </c>
      <c r="H102" s="1">
        <v>0</v>
      </c>
      <c r="I102" s="1">
        <v>0</v>
      </c>
    </row>
    <row r="103" spans="1:9" ht="22.5" outlineLevel="7">
      <c r="A103" s="22"/>
      <c r="B103" s="26"/>
      <c r="C103" s="35" t="s">
        <v>149</v>
      </c>
      <c r="D103" s="37" t="s">
        <v>207</v>
      </c>
      <c r="E103" s="37" t="s">
        <v>148</v>
      </c>
      <c r="F103" s="37" t="s">
        <v>180</v>
      </c>
      <c r="G103" s="30">
        <v>50</v>
      </c>
      <c r="H103" s="1">
        <f>H104</f>
        <v>200</v>
      </c>
      <c r="I103" s="1">
        <f>I104</f>
        <v>400</v>
      </c>
    </row>
    <row r="104" spans="1:9" s="10" customFormat="1" ht="12.75" outlineLevel="3">
      <c r="A104" s="23"/>
      <c r="B104" s="27"/>
      <c r="C104" s="33" t="s">
        <v>17</v>
      </c>
      <c r="D104" s="20" t="s">
        <v>208</v>
      </c>
      <c r="E104" s="20"/>
      <c r="F104" s="20"/>
      <c r="G104" s="30">
        <v>50</v>
      </c>
      <c r="H104" s="1">
        <v>200</v>
      </c>
      <c r="I104" s="1">
        <v>400</v>
      </c>
    </row>
    <row r="105" spans="1:9" ht="12.75" outlineLevel="4">
      <c r="A105" s="22"/>
      <c r="B105" s="26"/>
      <c r="C105" s="33" t="s">
        <v>18</v>
      </c>
      <c r="D105" s="20" t="s">
        <v>209</v>
      </c>
      <c r="E105" s="20"/>
      <c r="F105" s="20"/>
      <c r="G105" s="29">
        <v>3133.7</v>
      </c>
      <c r="H105" s="1">
        <f>H106</f>
        <v>50</v>
      </c>
      <c r="I105" s="1">
        <f>I106</f>
        <v>50</v>
      </c>
    </row>
    <row r="106" spans="1:9" ht="22.5" outlineLevel="5" collapsed="1">
      <c r="A106" s="22"/>
      <c r="B106" s="26"/>
      <c r="C106" s="34" t="s">
        <v>56</v>
      </c>
      <c r="D106" s="21" t="s">
        <v>209</v>
      </c>
      <c r="E106" s="21" t="s">
        <v>150</v>
      </c>
      <c r="F106" s="21"/>
      <c r="G106" s="29">
        <v>3053.7</v>
      </c>
      <c r="H106" s="1">
        <v>50</v>
      </c>
      <c r="I106" s="1">
        <v>50</v>
      </c>
    </row>
    <row r="107" spans="1:9" ht="22.5" customHeight="1" hidden="1" outlineLevel="7">
      <c r="A107" s="22"/>
      <c r="B107" s="26"/>
      <c r="C107" s="35" t="s">
        <v>151</v>
      </c>
      <c r="D107" s="37" t="s">
        <v>209</v>
      </c>
      <c r="E107" s="37" t="s">
        <v>150</v>
      </c>
      <c r="F107" s="37" t="s">
        <v>180</v>
      </c>
      <c r="G107" s="30">
        <v>1211.8</v>
      </c>
      <c r="H107" s="1">
        <f>H108</f>
        <v>0</v>
      </c>
      <c r="I107" s="1">
        <f>I108</f>
        <v>0</v>
      </c>
    </row>
    <row r="108" spans="1:9" ht="22.5" customHeight="1" hidden="1" outlineLevel="1">
      <c r="A108" s="22"/>
      <c r="B108" s="26"/>
      <c r="C108" s="35" t="s">
        <v>152</v>
      </c>
      <c r="D108" s="37" t="s">
        <v>209</v>
      </c>
      <c r="E108" s="37" t="s">
        <v>150</v>
      </c>
      <c r="F108" s="37" t="s">
        <v>175</v>
      </c>
      <c r="G108" s="30">
        <v>1159.8</v>
      </c>
      <c r="H108" s="1">
        <v>0</v>
      </c>
      <c r="I108" s="1">
        <v>0</v>
      </c>
    </row>
    <row r="109" spans="1:9" ht="22.5" outlineLevel="3">
      <c r="A109" s="22"/>
      <c r="B109" s="26"/>
      <c r="C109" s="35" t="s">
        <v>153</v>
      </c>
      <c r="D109" s="37" t="s">
        <v>209</v>
      </c>
      <c r="E109" s="37" t="s">
        <v>150</v>
      </c>
      <c r="F109" s="37" t="s">
        <v>177</v>
      </c>
      <c r="G109" s="30">
        <v>51</v>
      </c>
      <c r="H109" s="1">
        <f>H110</f>
        <v>100</v>
      </c>
      <c r="I109" s="1">
        <f>I110</f>
        <v>100</v>
      </c>
    </row>
    <row r="110" spans="1:9" ht="22.5" outlineLevel="4">
      <c r="A110" s="22"/>
      <c r="B110" s="26"/>
      <c r="C110" s="34" t="s">
        <v>57</v>
      </c>
      <c r="D110" s="21" t="s">
        <v>209</v>
      </c>
      <c r="E110" s="21" t="s">
        <v>154</v>
      </c>
      <c r="F110" s="21"/>
      <c r="G110" s="30">
        <v>1</v>
      </c>
      <c r="H110" s="1">
        <v>100</v>
      </c>
      <c r="I110" s="1">
        <v>100</v>
      </c>
    </row>
    <row r="111" spans="1:9" ht="33.75" outlineLevel="5">
      <c r="A111" s="22"/>
      <c r="B111" s="26"/>
      <c r="C111" s="35" t="s">
        <v>155</v>
      </c>
      <c r="D111" s="37" t="s">
        <v>209</v>
      </c>
      <c r="E111" s="37" t="s">
        <v>154</v>
      </c>
      <c r="F111" s="37" t="s">
        <v>180</v>
      </c>
      <c r="G111" s="30">
        <v>594.5</v>
      </c>
      <c r="H111" s="2">
        <f>H116+H118+H120+H122+H124+H126+H128+H112+H114</f>
        <v>2387.5</v>
      </c>
      <c r="I111" s="2">
        <f>I116+I118+I120+I122+I124+I126+I128+I112+I114</f>
        <v>2532.9</v>
      </c>
    </row>
    <row r="112" spans="1:9" ht="22.5" customHeight="1" hidden="1" outlineLevel="5">
      <c r="A112" s="22"/>
      <c r="B112" s="26"/>
      <c r="C112" s="34" t="s">
        <v>58</v>
      </c>
      <c r="D112" s="21" t="s">
        <v>209</v>
      </c>
      <c r="E112" s="21" t="s">
        <v>156</v>
      </c>
      <c r="F112" s="21"/>
      <c r="G112" s="30">
        <v>594.5</v>
      </c>
      <c r="H112" s="1">
        <f>H113</f>
        <v>0</v>
      </c>
      <c r="I112" s="1">
        <f>I113</f>
        <v>0</v>
      </c>
    </row>
    <row r="113" spans="1:9" ht="29.25" customHeight="1" hidden="1" outlineLevel="5">
      <c r="A113" s="22"/>
      <c r="B113" s="26"/>
      <c r="C113" s="35" t="s">
        <v>157</v>
      </c>
      <c r="D113" s="37" t="s">
        <v>209</v>
      </c>
      <c r="E113" s="37" t="s">
        <v>156</v>
      </c>
      <c r="F113" s="37" t="s">
        <v>180</v>
      </c>
      <c r="G113" s="30">
        <v>412.9</v>
      </c>
      <c r="H113" s="1">
        <v>0</v>
      </c>
      <c r="I113" s="1">
        <v>0</v>
      </c>
    </row>
    <row r="114" spans="1:9" ht="36.75" customHeight="1" hidden="1" outlineLevel="5">
      <c r="A114" s="22"/>
      <c r="B114" s="26"/>
      <c r="C114" s="34" t="s">
        <v>57</v>
      </c>
      <c r="D114" s="21" t="s">
        <v>209</v>
      </c>
      <c r="E114" s="21" t="s">
        <v>158</v>
      </c>
      <c r="F114" s="21"/>
      <c r="G114" s="30">
        <v>412.9</v>
      </c>
      <c r="H114" s="1">
        <f>H115</f>
        <v>0</v>
      </c>
      <c r="I114" s="1">
        <f>I115</f>
        <v>0</v>
      </c>
    </row>
    <row r="115" spans="1:9" ht="33.75" hidden="1" outlineLevel="5">
      <c r="A115" s="22"/>
      <c r="B115" s="26"/>
      <c r="C115" s="35" t="s">
        <v>155</v>
      </c>
      <c r="D115" s="37" t="s">
        <v>209</v>
      </c>
      <c r="E115" s="37" t="s">
        <v>158</v>
      </c>
      <c r="F115" s="37" t="s">
        <v>180</v>
      </c>
      <c r="G115" s="30">
        <v>297.2</v>
      </c>
      <c r="H115" s="1">
        <v>0</v>
      </c>
      <c r="I115" s="1">
        <v>0</v>
      </c>
    </row>
    <row r="116" spans="1:9" ht="22.5" outlineLevel="7">
      <c r="A116" s="22"/>
      <c r="B116" s="26"/>
      <c r="C116" s="34" t="s">
        <v>56</v>
      </c>
      <c r="D116" s="21" t="s">
        <v>209</v>
      </c>
      <c r="E116" s="21" t="s">
        <v>159</v>
      </c>
      <c r="F116" s="21"/>
      <c r="G116" s="30">
        <v>297.2</v>
      </c>
      <c r="H116" s="1">
        <f>H117</f>
        <v>630</v>
      </c>
      <c r="I116" s="1">
        <f>I117</f>
        <v>670.3</v>
      </c>
    </row>
    <row r="117" spans="1:9" ht="22.5" outlineLevel="3">
      <c r="A117" s="22"/>
      <c r="B117" s="26"/>
      <c r="C117" s="35" t="s">
        <v>151</v>
      </c>
      <c r="D117" s="37" t="s">
        <v>209</v>
      </c>
      <c r="E117" s="37" t="s">
        <v>159</v>
      </c>
      <c r="F117" s="37" t="s">
        <v>180</v>
      </c>
      <c r="G117" s="30">
        <v>476.9</v>
      </c>
      <c r="H117" s="1">
        <v>630</v>
      </c>
      <c r="I117" s="1">
        <v>670.3</v>
      </c>
    </row>
    <row r="118" spans="1:9" ht="33.75" outlineLevel="4">
      <c r="A118" s="22"/>
      <c r="B118" s="26"/>
      <c r="C118" s="35" t="s">
        <v>152</v>
      </c>
      <c r="D118" s="37" t="s">
        <v>209</v>
      </c>
      <c r="E118" s="37" t="s">
        <v>159</v>
      </c>
      <c r="F118" s="37" t="s">
        <v>175</v>
      </c>
      <c r="G118" s="30">
        <v>387.9</v>
      </c>
      <c r="H118" s="1">
        <f>H119</f>
        <v>1575</v>
      </c>
      <c r="I118" s="1">
        <f>I119</f>
        <v>1675.8</v>
      </c>
    </row>
    <row r="119" spans="1:9" ht="22.5" outlineLevel="5">
      <c r="A119" s="22"/>
      <c r="B119" s="26"/>
      <c r="C119" s="34" t="s">
        <v>57</v>
      </c>
      <c r="D119" s="21" t="s">
        <v>209</v>
      </c>
      <c r="E119" s="21" t="s">
        <v>160</v>
      </c>
      <c r="F119" s="21"/>
      <c r="G119" s="30">
        <v>89</v>
      </c>
      <c r="H119" s="1">
        <v>1575</v>
      </c>
      <c r="I119" s="1">
        <v>1675.8</v>
      </c>
    </row>
    <row r="120" spans="1:9" ht="33.75" outlineLevel="7">
      <c r="A120" s="22"/>
      <c r="B120" s="26"/>
      <c r="C120" s="35" t="s">
        <v>155</v>
      </c>
      <c r="D120" s="37" t="s">
        <v>209</v>
      </c>
      <c r="E120" s="37" t="s">
        <v>160</v>
      </c>
      <c r="F120" s="37" t="s">
        <v>180</v>
      </c>
      <c r="G120" s="30">
        <v>60.4</v>
      </c>
      <c r="H120" s="1">
        <f>H121</f>
        <v>67.5</v>
      </c>
      <c r="I120" s="1">
        <f>I121</f>
        <v>71.8</v>
      </c>
    </row>
    <row r="121" spans="1:9" s="11" customFormat="1" ht="12.75" outlineLevel="4" collapsed="1">
      <c r="A121" s="22"/>
      <c r="B121" s="26"/>
      <c r="C121" s="33" t="s">
        <v>19</v>
      </c>
      <c r="D121" s="20" t="s">
        <v>210</v>
      </c>
      <c r="E121" s="20"/>
      <c r="F121" s="20"/>
      <c r="G121" s="30">
        <v>60.4</v>
      </c>
      <c r="H121" s="1">
        <v>67.5</v>
      </c>
      <c r="I121" s="1">
        <v>71.8</v>
      </c>
    </row>
    <row r="122" spans="1:9" s="11" customFormat="1" ht="22.5" hidden="1" outlineLevel="5">
      <c r="A122" s="22"/>
      <c r="B122" s="26"/>
      <c r="C122" s="34" t="s">
        <v>59</v>
      </c>
      <c r="D122" s="21" t="s">
        <v>210</v>
      </c>
      <c r="E122" s="21" t="s">
        <v>161</v>
      </c>
      <c r="F122" s="21"/>
      <c r="G122" s="29">
        <v>80</v>
      </c>
      <c r="H122" s="1">
        <f>H123</f>
        <v>0</v>
      </c>
      <c r="I122" s="1">
        <f>I123</f>
        <v>0</v>
      </c>
    </row>
    <row r="123" spans="1:9" s="10" customFormat="1" ht="33.75" hidden="1" outlineLevel="7">
      <c r="A123" s="23"/>
      <c r="B123" s="27"/>
      <c r="C123" s="35" t="s">
        <v>162</v>
      </c>
      <c r="D123" s="37" t="s">
        <v>210</v>
      </c>
      <c r="E123" s="37" t="s">
        <v>161</v>
      </c>
      <c r="F123" s="37" t="s">
        <v>175</v>
      </c>
      <c r="G123" s="30">
        <v>80</v>
      </c>
      <c r="H123" s="1">
        <v>0</v>
      </c>
      <c r="I123" s="1">
        <v>0</v>
      </c>
    </row>
    <row r="124" spans="1:9" s="10" customFormat="1" ht="12.75" outlineLevel="7">
      <c r="A124" s="23"/>
      <c r="B124" s="27"/>
      <c r="C124" s="33" t="s">
        <v>26</v>
      </c>
      <c r="D124" s="20" t="s">
        <v>211</v>
      </c>
      <c r="E124" s="20"/>
      <c r="F124" s="20"/>
      <c r="G124" s="30">
        <v>80</v>
      </c>
      <c r="H124" s="1">
        <f>H125</f>
        <v>110</v>
      </c>
      <c r="I124" s="1">
        <f>I125</f>
        <v>110</v>
      </c>
    </row>
    <row r="125" spans="1:9" s="11" customFormat="1" ht="12.75" outlineLevel="1" collapsed="1">
      <c r="A125" s="22"/>
      <c r="B125" s="26"/>
      <c r="C125" s="33" t="s">
        <v>20</v>
      </c>
      <c r="D125" s="20" t="s">
        <v>212</v>
      </c>
      <c r="E125" s="20"/>
      <c r="F125" s="20"/>
      <c r="G125" s="29">
        <v>441</v>
      </c>
      <c r="H125" s="1">
        <v>110</v>
      </c>
      <c r="I125" s="1">
        <v>110</v>
      </c>
    </row>
    <row r="126" spans="1:9" s="11" customFormat="1" ht="22.5" hidden="1" outlineLevel="3">
      <c r="A126" s="22"/>
      <c r="B126" s="26"/>
      <c r="C126" s="34" t="s">
        <v>60</v>
      </c>
      <c r="D126" s="21" t="s">
        <v>212</v>
      </c>
      <c r="E126" s="21" t="s">
        <v>163</v>
      </c>
      <c r="F126" s="21"/>
      <c r="G126" s="29">
        <v>396</v>
      </c>
      <c r="H126" s="1">
        <f>H127</f>
        <v>0</v>
      </c>
      <c r="I126" s="1">
        <f>I127</f>
        <v>0</v>
      </c>
    </row>
    <row r="127" spans="1:9" s="10" customFormat="1" ht="33.75" hidden="1" outlineLevel="4">
      <c r="A127" s="23"/>
      <c r="B127" s="27"/>
      <c r="C127" s="35" t="s">
        <v>164</v>
      </c>
      <c r="D127" s="37" t="s">
        <v>212</v>
      </c>
      <c r="E127" s="37" t="s">
        <v>163</v>
      </c>
      <c r="F127" s="37" t="s">
        <v>181</v>
      </c>
      <c r="G127" s="30">
        <v>396</v>
      </c>
      <c r="H127" s="1">
        <v>0</v>
      </c>
      <c r="I127" s="1">
        <v>0</v>
      </c>
    </row>
    <row r="128" spans="1:9" s="10" customFormat="1" ht="12.75" outlineLevel="7">
      <c r="A128" s="23"/>
      <c r="B128" s="27"/>
      <c r="C128" s="33" t="s">
        <v>165</v>
      </c>
      <c r="D128" s="20" t="s">
        <v>213</v>
      </c>
      <c r="E128" s="20"/>
      <c r="F128" s="20"/>
      <c r="G128" s="30">
        <v>396</v>
      </c>
      <c r="H128" s="1">
        <f>H129</f>
        <v>5</v>
      </c>
      <c r="I128" s="1">
        <f>I129</f>
        <v>5</v>
      </c>
    </row>
    <row r="129" spans="1:9" ht="33.75" outlineLevel="4">
      <c r="A129" s="22"/>
      <c r="B129" s="26"/>
      <c r="C129" s="34" t="s">
        <v>166</v>
      </c>
      <c r="D129" s="21" t="s">
        <v>213</v>
      </c>
      <c r="E129" s="21" t="s">
        <v>167</v>
      </c>
      <c r="F129" s="21"/>
      <c r="G129" s="29">
        <v>45</v>
      </c>
      <c r="H129" s="1">
        <v>5</v>
      </c>
      <c r="I129" s="1">
        <v>5</v>
      </c>
    </row>
    <row r="130" spans="1:9" ht="45" outlineLevel="7">
      <c r="A130" s="22"/>
      <c r="B130" s="26"/>
      <c r="C130" s="35" t="s">
        <v>168</v>
      </c>
      <c r="D130" s="37" t="s">
        <v>213</v>
      </c>
      <c r="E130" s="37" t="s">
        <v>167</v>
      </c>
      <c r="F130" s="37" t="s">
        <v>182</v>
      </c>
      <c r="G130" s="30">
        <v>45</v>
      </c>
      <c r="H130" s="2">
        <f aca="true" t="shared" si="0" ref="H130:I132">H131</f>
        <v>40</v>
      </c>
      <c r="I130" s="2">
        <f t="shared" si="0"/>
        <v>40</v>
      </c>
    </row>
    <row r="131" spans="1:9" ht="12.75" outlineLevel="4">
      <c r="A131" s="22"/>
      <c r="B131" s="26"/>
      <c r="C131" s="33" t="s">
        <v>21</v>
      </c>
      <c r="D131" s="20" t="s">
        <v>214</v>
      </c>
      <c r="E131" s="20"/>
      <c r="F131" s="20"/>
      <c r="G131" s="30">
        <v>45</v>
      </c>
      <c r="H131" s="2">
        <f t="shared" si="0"/>
        <v>40</v>
      </c>
      <c r="I131" s="2">
        <f t="shared" si="0"/>
        <v>40</v>
      </c>
    </row>
    <row r="132" spans="1:9" ht="12.75" outlineLevel="7">
      <c r="A132" s="22"/>
      <c r="B132" s="26"/>
      <c r="C132" s="33" t="s">
        <v>22</v>
      </c>
      <c r="D132" s="20" t="s">
        <v>215</v>
      </c>
      <c r="E132" s="20"/>
      <c r="F132" s="20"/>
      <c r="G132" s="29">
        <v>334.3</v>
      </c>
      <c r="H132" s="1">
        <f t="shared" si="0"/>
        <v>40</v>
      </c>
      <c r="I132" s="1">
        <f t="shared" si="0"/>
        <v>40</v>
      </c>
    </row>
    <row r="133" spans="1:9" ht="22.5" outlineLevel="4">
      <c r="A133" s="22"/>
      <c r="B133" s="26"/>
      <c r="C133" s="34" t="s">
        <v>56</v>
      </c>
      <c r="D133" s="21" t="s">
        <v>215</v>
      </c>
      <c r="E133" s="21" t="s">
        <v>169</v>
      </c>
      <c r="F133" s="21"/>
      <c r="G133" s="29">
        <v>334.3</v>
      </c>
      <c r="H133" s="1">
        <v>40</v>
      </c>
      <c r="I133" s="1">
        <v>40</v>
      </c>
    </row>
    <row r="134" spans="1:9" ht="22.5" outlineLevel="7">
      <c r="A134" s="22"/>
      <c r="B134" s="26"/>
      <c r="C134" s="35" t="s">
        <v>151</v>
      </c>
      <c r="D134" s="37" t="s">
        <v>215</v>
      </c>
      <c r="E134" s="37" t="s">
        <v>169</v>
      </c>
      <c r="F134" s="37" t="s">
        <v>180</v>
      </c>
      <c r="G134" s="30">
        <v>284.3</v>
      </c>
      <c r="H134" s="2" t="e">
        <f>H135+#REF!</f>
        <v>#REF!</v>
      </c>
      <c r="I134" s="2" t="e">
        <f>I135+#REF!</f>
        <v>#REF!</v>
      </c>
    </row>
    <row r="135" spans="1:9" ht="33.75" outlineLevel="4">
      <c r="A135" s="22"/>
      <c r="B135" s="26"/>
      <c r="C135" s="35" t="s">
        <v>152</v>
      </c>
      <c r="D135" s="37" t="s">
        <v>215</v>
      </c>
      <c r="E135" s="37" t="s">
        <v>169</v>
      </c>
      <c r="F135" s="37" t="s">
        <v>175</v>
      </c>
      <c r="G135" s="30">
        <v>204.3</v>
      </c>
      <c r="H135" s="2" t="e">
        <f>H136+#REF!+#REF!+#REF!+#REF!+#REF!+#REF!+#REF!</f>
        <v>#REF!</v>
      </c>
      <c r="I135" s="2" t="e">
        <f>I136+#REF!+#REF!+#REF!+#REF!+#REF!+#REF!+#REF!</f>
        <v>#REF!</v>
      </c>
    </row>
    <row r="136" spans="1:9" ht="22.5" outlineLevel="7">
      <c r="A136" s="22"/>
      <c r="B136" s="26"/>
      <c r="C136" s="34" t="s">
        <v>170</v>
      </c>
      <c r="D136" s="21" t="s">
        <v>215</v>
      </c>
      <c r="E136" s="21" t="s">
        <v>171</v>
      </c>
      <c r="F136" s="21"/>
      <c r="G136" s="30">
        <v>80</v>
      </c>
      <c r="H136" s="1" t="e">
        <f>H137+H138+H139+#REF!</f>
        <v>#REF!</v>
      </c>
      <c r="I136" s="1" t="e">
        <f>I137+I138+I139+#REF!</f>
        <v>#REF!</v>
      </c>
    </row>
    <row r="137" spans="1:9" ht="22.5">
      <c r="A137" s="22"/>
      <c r="B137" s="26"/>
      <c r="C137" s="35" t="s">
        <v>172</v>
      </c>
      <c r="D137" s="37" t="s">
        <v>215</v>
      </c>
      <c r="E137" s="37" t="s">
        <v>171</v>
      </c>
      <c r="F137" s="37" t="s">
        <v>180</v>
      </c>
      <c r="G137" s="30">
        <v>50</v>
      </c>
      <c r="H137" s="1">
        <v>530</v>
      </c>
      <c r="I137" s="1">
        <v>538.2</v>
      </c>
    </row>
    <row r="138" spans="1:9" ht="22.5" outlineLevel="1">
      <c r="A138" s="22"/>
      <c r="B138" s="26"/>
      <c r="C138" s="24" t="s">
        <v>172</v>
      </c>
      <c r="D138" s="21" t="s">
        <v>71</v>
      </c>
      <c r="E138" s="21" t="s">
        <v>171</v>
      </c>
      <c r="F138" s="21" t="s">
        <v>180</v>
      </c>
      <c r="G138" s="30">
        <v>50</v>
      </c>
      <c r="H138" s="1">
        <v>160.1</v>
      </c>
      <c r="I138" s="1">
        <v>163.3</v>
      </c>
    </row>
    <row r="139" spans="1:9" ht="12.75" outlineLevel="3">
      <c r="A139" s="22"/>
      <c r="B139" s="28"/>
      <c r="C139" s="31" t="s">
        <v>173</v>
      </c>
      <c r="D139" s="32"/>
      <c r="E139" s="32"/>
      <c r="F139" s="32"/>
      <c r="G139" s="38">
        <v>18904.6</v>
      </c>
      <c r="H139" s="1">
        <v>50</v>
      </c>
      <c r="I139" s="1">
        <v>50</v>
      </c>
    </row>
  </sheetData>
  <sheetProtection/>
  <mergeCells count="3">
    <mergeCell ref="C4:G4"/>
    <mergeCell ref="C5:G5"/>
    <mergeCell ref="D1:H1"/>
  </mergeCells>
  <printOptions/>
  <pageMargins left="0.3543307086614173" right="0.23622047244094488" top="0.3543307086614173" bottom="0.2755905511811024" header="0.11811023622047244" footer="0.196850393700787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2017-12-19T06:33:18Z</cp:lastPrinted>
  <dcterms:created xsi:type="dcterms:W3CDTF">2002-03-11T10:22:12Z</dcterms:created>
  <dcterms:modified xsi:type="dcterms:W3CDTF">2018-12-20T14:13:02Z</dcterms:modified>
  <cp:category/>
  <cp:version/>
  <cp:contentType/>
  <cp:contentStatus/>
</cp:coreProperties>
</file>